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EIFILE04\shared\Library and EIKS\Knowledge Service (EIKS)\Daphne Barometer\Report\2018 Energy Barometer website\"/>
    </mc:Choice>
  </mc:AlternateContent>
  <xr:revisionPtr revIDLastSave="0" documentId="13_ncr:1_{85281C5C-84B6-464D-80D6-147E6B9F9AF6}" xr6:coauthVersionLast="33" xr6:coauthVersionMax="33" xr10:uidLastSave="{00000000-0000-0000-0000-000000000000}"/>
  <workbookProtection workbookAlgorithmName="SHA-512" workbookHashValue="hsS9HiIZVHIZH4cv27HhwIPCo61BjkBa09/Zy5umXLFtZUupFVcSXXm2n5RjcR3zHesYHIOXuEEHxAVKwfYwcw==" workbookSaltValue="z1rkSU4cpi1SeFS6cvpEGw==" workbookSpinCount="100000" lockStructure="1"/>
  <bookViews>
    <workbookView xWindow="0" yWindow="0" windowWidth="16005" windowHeight="6345" xr2:uid="{7529219B-2FC4-43D7-85DB-69016818134B}"/>
  </bookViews>
  <sheets>
    <sheet name="Introduction to the data" sheetId="1" r:id="rId1"/>
    <sheet name="10 biggest challenges" sheetId="2" r:id="rId2"/>
    <sheet name="Energy policy " sheetId="3" r:id="rId3"/>
    <sheet name="The UK's place in the world" sheetId="4" r:id="rId4"/>
    <sheet name="Investment and prices" sheetId="5" r:id="rId5"/>
    <sheet name="Climate change targets" sheetId="6" r:id="rId6"/>
    <sheet name="Decarbonising transport" sheetId="8" r:id="rId7"/>
    <sheet name="Diversity" sheetId="7" r:id="rId8"/>
  </sheets>
  <definedNames>
    <definedName name="_xlnm._FilterDatabase" localSheetId="2" hidden="1">'Energy policy '!$A$55:$C$69</definedName>
  </definedName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5" l="1"/>
  <c r="I9" i="5"/>
  <c r="I10" i="5"/>
  <c r="I11" i="5"/>
  <c r="I12" i="5"/>
  <c r="I13" i="5"/>
  <c r="I14" i="5"/>
  <c r="I15" i="5"/>
  <c r="I16" i="5"/>
  <c r="I17" i="5"/>
  <c r="I18" i="5"/>
  <c r="I19" i="5"/>
  <c r="I20" i="5"/>
  <c r="I21" i="5"/>
  <c r="I7" i="5"/>
  <c r="G42" i="4"/>
  <c r="B42" i="4"/>
  <c r="C42" i="4"/>
  <c r="D42" i="4"/>
  <c r="E42" i="4"/>
  <c r="F42" i="4"/>
  <c r="G43" i="4"/>
  <c r="F43" i="4"/>
  <c r="E43" i="4"/>
  <c r="D43" i="4"/>
  <c r="C43" i="4"/>
  <c r="B43" i="4"/>
  <c r="F135" i="3"/>
  <c r="C135" i="3"/>
  <c r="E135" i="3"/>
  <c r="B135" i="3"/>
  <c r="D135" i="3"/>
  <c r="F136" i="3"/>
  <c r="E136" i="3"/>
  <c r="D136" i="3"/>
  <c r="C136" i="3"/>
  <c r="B136" i="3"/>
  <c r="I9" i="3"/>
  <c r="I10" i="3"/>
  <c r="I11" i="3"/>
  <c r="I12" i="3"/>
  <c r="I13" i="3"/>
  <c r="I14" i="3"/>
  <c r="I15" i="3"/>
  <c r="I16" i="3"/>
  <c r="I17" i="3"/>
  <c r="I18" i="3"/>
  <c r="I19" i="3"/>
  <c r="I20" i="3"/>
  <c r="I21" i="3"/>
  <c r="I8" i="3"/>
</calcChain>
</file>

<file path=xl/sharedStrings.xml><?xml version="1.0" encoding="utf-8"?>
<sst xmlns="http://schemas.openxmlformats.org/spreadsheetml/2006/main" count="597" uniqueCount="404">
  <si>
    <t>Introduction to the data</t>
  </si>
  <si>
    <t>https://knowledge.energyinst.org/barometer</t>
  </si>
  <si>
    <t xml:space="preserve">The 2018 Energy Barometer report is available online at: </t>
  </si>
  <si>
    <t>10 biggest challenges facing energy professionals</t>
  </si>
  <si>
    <t>Free responses coded and summed.</t>
  </si>
  <si>
    <t>Brexit</t>
  </si>
  <si>
    <t>Investment and cost</t>
  </si>
  <si>
    <t>Supply security</t>
  </si>
  <si>
    <t>Energy demand and efficiency</t>
  </si>
  <si>
    <t>Greatest 
Challenge</t>
  </si>
  <si>
    <t>Other
Challenge</t>
  </si>
  <si>
    <t>Energy policy</t>
  </si>
  <si>
    <t xml:space="preserve">Low carbon energy </t>
  </si>
  <si>
    <t xml:space="preserve">Sustainability and climate change </t>
  </si>
  <si>
    <t>Public engagement/acceptance</t>
  </si>
  <si>
    <t xml:space="preserve">Grid and infrastructure </t>
  </si>
  <si>
    <t>People and skills</t>
  </si>
  <si>
    <t>Total (without duplicate codes)</t>
  </si>
  <si>
    <t>A) Absolute Counts</t>
  </si>
  <si>
    <t>B) Percentages of respondents</t>
  </si>
  <si>
    <t>Total (of N=349)</t>
  </si>
  <si>
    <t>Greatest 
Challenge (of N=349)</t>
  </si>
  <si>
    <t>Other
Challenge (of N=268)</t>
  </si>
  <si>
    <t>Very positive effect</t>
  </si>
  <si>
    <t>Positive effect</t>
  </si>
  <si>
    <t>No effect</t>
  </si>
  <si>
    <t>Negative effect</t>
  </si>
  <si>
    <t>Very negative effect</t>
  </si>
  <si>
    <t xml:space="preserve"> Reducing fuel poverty</t>
  </si>
  <si>
    <t xml:space="preserve"> Simplifying energy taxation</t>
  </si>
  <si>
    <t xml:space="preserve"> Securing energy supplies</t>
  </si>
  <si>
    <t xml:space="preserve"> Developing low carbon heat</t>
  </si>
  <si>
    <t xml:space="preserve"> Improving air quality</t>
  </si>
  <si>
    <t xml:space="preserve"> Supporting delivery of new nuclear power stations</t>
  </si>
  <si>
    <t xml:space="preserve"> Supporting apprenticeships</t>
  </si>
  <si>
    <t xml:space="preserve"> Improving energy efficiency</t>
  </si>
  <si>
    <t xml:space="preserve"> Supporting renewable electricity</t>
  </si>
  <si>
    <t xml:space="preserve"> Supporting emerging technology research and innovation</t>
  </si>
  <si>
    <t xml:space="preserve"> Developing low carbon transport</t>
  </si>
  <si>
    <t xml:space="preserve">Net Score </t>
  </si>
  <si>
    <t xml:space="preserve">Not sure </t>
  </si>
  <si>
    <t>Not sure</t>
  </si>
  <si>
    <r>
      <t xml:space="preserve"> Maximising oil and gas recovery from the </t>
    </r>
    <r>
      <rPr>
        <sz val="11"/>
        <color theme="1"/>
        <rFont val="Calibri"/>
        <family val="2"/>
        <scheme val="minor"/>
      </rPr>
      <t>UK continental shelf (UKCS)</t>
    </r>
  </si>
  <si>
    <r>
      <t xml:space="preserve"> Supporting a flexible electricity system </t>
    </r>
    <r>
      <rPr>
        <sz val="11"/>
        <color theme="1"/>
        <rFont val="Calibri"/>
        <family val="2"/>
        <scheme val="minor"/>
      </rPr>
      <t xml:space="preserve"> (e.g. storage, demand-side management)</t>
    </r>
  </si>
  <si>
    <r>
      <t xml:space="preserve"> Supporting DSR</t>
    </r>
    <r>
      <rPr>
        <sz val="11"/>
        <color theme="1"/>
        <rFont val="Calibri"/>
        <family val="2"/>
        <scheme val="minor"/>
      </rPr>
      <t xml:space="preserve"> demand-side response and enabling technologies</t>
    </r>
  </si>
  <si>
    <t xml:space="preserve">Section 1 - Energy Policy </t>
  </si>
  <si>
    <t>UK energy policy effects</t>
  </si>
  <si>
    <t xml:space="preserve">Industrial and Clean Growth Strategies </t>
  </si>
  <si>
    <t>increases energy industry productivity</t>
  </si>
  <si>
    <t>eliminates disparity between regional energy productivity</t>
  </si>
  <si>
    <t>minimises business energy costs to ensure UK economic competitiveness</t>
  </si>
  <si>
    <t>creates jobs in the UK energy market</t>
  </si>
  <si>
    <t>reduces / eliminates fuel poverty</t>
  </si>
  <si>
    <t>increases security of energy supply</t>
  </si>
  <si>
    <t>increases energy efficiency</t>
  </si>
  <si>
    <t>boosts investments in R&amp;D and piloting of immature, low carbon technologies</t>
  </si>
  <si>
    <t>develops UK battery technology</t>
  </si>
  <si>
    <t>establishes the UK as the GreenTech Hub</t>
  </si>
  <si>
    <t>facilitates clean / low carbon growth of the UK economy</t>
  </si>
  <si>
    <t>increases STEM skills among young people</t>
  </si>
  <si>
    <t>modernises energy infrastructure (heat networks, transport networks, power generation)</t>
  </si>
  <si>
    <t>Other - Write In</t>
  </si>
  <si>
    <t>Absolute Count</t>
  </si>
  <si>
    <t xml:space="preserve"> Percentage of Respondents</t>
  </si>
  <si>
    <t>Other</t>
  </si>
  <si>
    <t>No new low carbon electricity levies before 2025</t>
  </si>
  <si>
    <t>Setting up a Shale Environmental Regulator</t>
  </si>
  <si>
    <t>Continue funding efficiency improvements at the level of  the Energy Company Obligation (ECO) to 2028</t>
  </si>
  <si>
    <t>Plans to develop green finance standards / Green Finance Sector</t>
  </si>
  <si>
    <t>Launching the 2050 Industrial Decarbonisation &amp; Energy Efficiency Roadmap Action Plans, agreed between the Government and seven energy-intensive sectors.</t>
  </si>
  <si>
    <t>More flexible approach to onshore wind</t>
  </si>
  <si>
    <t>£29.8m pledged to hydrogen as an alternative to natural gas and for the Hydrogen for Transport Advancement Programme</t>
  </si>
  <si>
    <t>£460m pledged to nuclear technology development</t>
  </si>
  <si>
    <t>£100m pledged for carbon capture, use and storage (CCUS )</t>
  </si>
  <si>
    <t>£200m pledged for developing local smart energy systems</t>
  </si>
  <si>
    <t>Percentage of Respondents</t>
  </si>
  <si>
    <t>The strategies address some of the most important energy issues today.</t>
  </si>
  <si>
    <t>Yes, the strategies address the most important energy issues today.</t>
  </si>
  <si>
    <t>No, the strategies do not address the most important energy issues (please specify in the comment box).</t>
  </si>
  <si>
    <t>I'm not aware of what the strategies include.</t>
  </si>
  <si>
    <t xml:space="preserve">Insulation </t>
  </si>
  <si>
    <t>50 / 50</t>
  </si>
  <si>
    <t>Insluation shouldn't be prioritised</t>
  </si>
  <si>
    <t>Mostly hard-to-treat properties</t>
  </si>
  <si>
    <t>Mostly simple measures</t>
  </si>
  <si>
    <t>Only hard-to-treat properties</t>
  </si>
  <si>
    <t>Only simple measures</t>
  </si>
  <si>
    <t>Heating</t>
  </si>
  <si>
    <t>Heating shouldn't be prioritised</t>
  </si>
  <si>
    <t>Mostly boiler replacements</t>
  </si>
  <si>
    <t>Mostly heating control upgrades</t>
  </si>
  <si>
    <t>Only boiler replacements</t>
  </si>
  <si>
    <t>Only heating control upgrades</t>
  </si>
  <si>
    <t>Location</t>
  </si>
  <si>
    <t>Location shouldn't be prioritised</t>
  </si>
  <si>
    <t>Mostly rural homes</t>
  </si>
  <si>
    <t>Mostly urban homes</t>
  </si>
  <si>
    <t>Only rural homes</t>
  </si>
  <si>
    <t>Only urban homes</t>
  </si>
  <si>
    <t>Lighting</t>
  </si>
  <si>
    <t>Lighting shouldn't be prioritised</t>
  </si>
  <si>
    <t>Mostly commercial / industrial</t>
  </si>
  <si>
    <t>Mostly residential</t>
  </si>
  <si>
    <t>Only commercial / industrial</t>
  </si>
  <si>
    <t>Only residential</t>
  </si>
  <si>
    <t>Rank</t>
  </si>
  <si>
    <t>Funding/incentives for building owners</t>
  </si>
  <si>
    <t>Building Regulations</t>
  </si>
  <si>
    <t>Leading by example in the public sector (procurement)</t>
  </si>
  <si>
    <t>Awareness campaigns</t>
  </si>
  <si>
    <t>Weighted result: ranked as 1 * 5, ranked as 2 * 4, ranked as 3 * 3, ranked as 4 * 2, ranked as 5 * 1</t>
  </si>
  <si>
    <t xml:space="preserve">Low carbon technology </t>
  </si>
  <si>
    <t>Set a sufficiently high, universal carbon price</t>
  </si>
  <si>
    <t>Lowering barriers to market entry for smaller generators</t>
  </si>
  <si>
    <t>Establish and maintain clear processes for incremental reduction of subsidies over time</t>
  </si>
  <si>
    <t>Avoid picking winners and leave the market to open and fair competition</t>
  </si>
  <si>
    <t>Participants paying the costs they impose on the system</t>
  </si>
  <si>
    <t>Providing stable policy framework</t>
  </si>
  <si>
    <t>Providing government funding for demonstration projects</t>
  </si>
  <si>
    <t>Setting sufficiently high carbon price and allowing market to bring it forward</t>
  </si>
  <si>
    <t>Industry initiative and leadership</t>
  </si>
  <si>
    <t>Regulation requiring deployment for high emitters</t>
  </si>
  <si>
    <t>Purchasing technology from abroad</t>
  </si>
  <si>
    <t>Section 2 - The UK’s place in the world</t>
  </si>
  <si>
    <t>Flexibility to finance new electricity generating capacity</t>
  </si>
  <si>
    <t>Flexibility to support new renewable heat and transport</t>
  </si>
  <si>
    <t>Greater control over UK carbon pricing policy</t>
  </si>
  <si>
    <t>Flexibility to support the North Sea industry</t>
  </si>
  <si>
    <t>Increase of immigration control around foreign energy workers</t>
  </si>
  <si>
    <r>
      <t xml:space="preserve">Ability to negotiate new trade agreements with non-EU countries </t>
    </r>
    <r>
      <rPr>
        <sz val="11"/>
        <color theme="1"/>
        <rFont val="Calibri"/>
        <family val="2"/>
        <scheme val="minor"/>
      </rPr>
      <t>(e.g. China, US, Russia)</t>
    </r>
  </si>
  <si>
    <r>
      <t xml:space="preserve">More </t>
    </r>
    <r>
      <rPr>
        <sz val="11"/>
        <color theme="1"/>
        <rFont val="Calibri"/>
        <family val="2"/>
        <scheme val="minor"/>
      </rPr>
      <t>discretion/ flexibility in the UK's contribution towards meeting the EU 2020 (and 2030) renewable targets</t>
    </r>
  </si>
  <si>
    <t>Energy services (financial, legal, etc.)</t>
  </si>
  <si>
    <t>Smart grid design and management</t>
  </si>
  <si>
    <t>Renewable energy</t>
  </si>
  <si>
    <t>IT and digital</t>
  </si>
  <si>
    <t>Batteries</t>
  </si>
  <si>
    <t>Energy efficiency</t>
  </si>
  <si>
    <t>Oil and gas</t>
  </si>
  <si>
    <t>Nuclear</t>
  </si>
  <si>
    <t xml:space="preserve">Rank </t>
  </si>
  <si>
    <t>Research</t>
  </si>
  <si>
    <t>Design</t>
  </si>
  <si>
    <t>Commercialisation</t>
  </si>
  <si>
    <t>Manufacture</t>
  </si>
  <si>
    <t>Financing</t>
  </si>
  <si>
    <t>Weighted result: ranked as 1 * 6, ranked as 2 * 5, ranked as 3 * 4, ranked as 4 * 3, ranked as 5 * 2, ranked as 6*1</t>
  </si>
  <si>
    <t>Facilitate collaboration between start-ups and investors</t>
  </si>
  <si>
    <t>Spend a higher proportion of GDP on development of energy research</t>
  </si>
  <si>
    <t>Facilitate collaboration between academic research and start-ups</t>
  </si>
  <si>
    <t>Retain some intellectual property rights for government-funded innovation, and reinvest returns in R&amp;D</t>
  </si>
  <si>
    <t>Remove government intervention - allow private sector to do its job</t>
  </si>
  <si>
    <t>Stricter selection criteria of Government support for commercialisation endeavours</t>
  </si>
  <si>
    <t>Targeted commissioning (public procurement) of technologies in need of innovation</t>
  </si>
  <si>
    <t>Establish stable (long-term) financial incentives for early stage start-ups (eg, grant funding, tax breaks, providing patient capital)</t>
  </si>
  <si>
    <t>Stimulate market demand for low carbon technologies (eg, eco-labelling, consumer tax breaks)</t>
  </si>
  <si>
    <t>Section 3 - Investment and prices</t>
  </si>
  <si>
    <t>Very high</t>
  </si>
  <si>
    <t>High</t>
  </si>
  <si>
    <t>Neither low nor high</t>
  </si>
  <si>
    <t>Low</t>
  </si>
  <si>
    <t>Very low</t>
  </si>
  <si>
    <t xml:space="preserve"> Building energy efficiency</t>
  </si>
  <si>
    <t xml:space="preserve"> Offshore wind</t>
  </si>
  <si>
    <t xml:space="preserve"> Solar</t>
  </si>
  <si>
    <t xml:space="preserve"> New gas-fired electricity generation</t>
  </si>
  <si>
    <t xml:space="preserve"> Bioenergy</t>
  </si>
  <si>
    <t xml:space="preserve"> Upstream oil and gas exploration and production</t>
  </si>
  <si>
    <t xml:space="preserve"> District heating</t>
  </si>
  <si>
    <t xml:space="preserve"> Small-scale renewables</t>
  </si>
  <si>
    <t xml:space="preserve"> Low carbon transport and enabling infrastructure</t>
  </si>
  <si>
    <t xml:space="preserve"> Energy storage (electricity, heat)</t>
  </si>
  <si>
    <t xml:space="preserve"> Onshore wind</t>
  </si>
  <si>
    <t xml:space="preserve"> Nuclear</t>
  </si>
  <si>
    <t xml:space="preserve"> Hydrogen</t>
  </si>
  <si>
    <t xml:space="preserve"> Marine (tidal and wave)</t>
  </si>
  <si>
    <t xml:space="preserve"> Carbon capture and storage (CCS)</t>
  </si>
  <si>
    <t xml:space="preserve">Net score </t>
  </si>
  <si>
    <t xml:space="preserve"> Upstream oil and gas </t>
  </si>
  <si>
    <t xml:space="preserve"> Low carbon transport </t>
  </si>
  <si>
    <t xml:space="preserve"> Carbon capture, usage and storage (CCUS)</t>
  </si>
  <si>
    <t>Less attractive</t>
  </si>
  <si>
    <t>More attractive</t>
  </si>
  <si>
    <t>About the same</t>
  </si>
  <si>
    <t>Much less attractive</t>
  </si>
  <si>
    <t>Much more attractive</t>
  </si>
  <si>
    <t>Actions / policies of oil producing nations</t>
  </si>
  <si>
    <t>Geopolitical instability</t>
  </si>
  <si>
    <t>Demand levels in developing countries</t>
  </si>
  <si>
    <t>Production from unconventional reserves</t>
  </si>
  <si>
    <t>Demand levels in developed countries</t>
  </si>
  <si>
    <t>Action / measures due to sustainability / climate concerns</t>
  </si>
  <si>
    <t>Production from conventional reserves</t>
  </si>
  <si>
    <t>Commodity trading (including exchange rates)</t>
  </si>
  <si>
    <t>Technological developments</t>
  </si>
  <si>
    <t>Crude oil prices</t>
  </si>
  <si>
    <t>Taxation / duties</t>
  </si>
  <si>
    <t>Actions due to environmental concerns (including climate change and air quality)</t>
  </si>
  <si>
    <t>UK transport fuel demand</t>
  </si>
  <si>
    <t>UK domestic refinery capacity / transport fuel production</t>
  </si>
  <si>
    <t>Overseas refinery capacity / transport fuel production</t>
  </si>
  <si>
    <t>Pipeline-provided natural gas supply</t>
  </si>
  <si>
    <t>LNG-provided natural gas supply</t>
  </si>
  <si>
    <t>UK and European natural gas demand</t>
  </si>
  <si>
    <t>Global natural gas demand</t>
  </si>
  <si>
    <t>Geopolitical factors</t>
  </si>
  <si>
    <t>Actions / measures due to sustainability / climate concerns</t>
  </si>
  <si>
    <t>UK energy policies</t>
  </si>
  <si>
    <t>Supplier costs (incl. commodity prices and exchange rates)</t>
  </si>
  <si>
    <t>Energy price cap</t>
  </si>
  <si>
    <t xml:space="preserve">Other </t>
  </si>
  <si>
    <t>Cost of primary fuel</t>
  </si>
  <si>
    <t>Ensuring adequate generation capacity</t>
  </si>
  <si>
    <t>Increasing low carbon generation capacity</t>
  </si>
  <si>
    <t>UK electricity demand</t>
  </si>
  <si>
    <t>Network reinforcement and investment</t>
  </si>
  <si>
    <t>Supplier costs</t>
  </si>
  <si>
    <t>Connected electricity markets (interconnections)</t>
  </si>
  <si>
    <t>UK energy policies (including Electricity Market Reform [EMR])</t>
  </si>
  <si>
    <t>Retail electricty absolute aount</t>
  </si>
  <si>
    <t>Retail electricty percentage of respondents</t>
  </si>
  <si>
    <t>Retail natural gas absolute count</t>
  </si>
  <si>
    <t>Retail natural gas percentage of respondents</t>
  </si>
  <si>
    <t>Retail transport fuel absolute count</t>
  </si>
  <si>
    <t>Retail transport fuel  percentage of respondents</t>
  </si>
  <si>
    <t>Crude oil absolute count</t>
  </si>
  <si>
    <t>Crude oil percentage of respondents</t>
  </si>
  <si>
    <t>not applicable</t>
  </si>
  <si>
    <t>Section 4 - Climate change targets </t>
  </si>
  <si>
    <t>Fall short of the target (53-55% reduction)</t>
  </si>
  <si>
    <t>Fall significantly short of the target (52% or smaller reduction)</t>
  </si>
  <si>
    <t>Meet the target (56-58% reduction)</t>
  </si>
  <si>
    <t>Exceed the target (59-61% reduction)</t>
  </si>
  <si>
    <t>Significantly exceed the target (62% or larger reduction)</t>
  </si>
  <si>
    <t>Please choose one response option.  N=406</t>
  </si>
  <si>
    <t>Fall significantly short of the target (72% or smaller reduction)</t>
  </si>
  <si>
    <t>Exceed the target (83-87% reduction)</t>
  </si>
  <si>
    <t>Fall short of the target (73-77% reduction)</t>
  </si>
  <si>
    <t>Meet the target (78-82% reduction)</t>
  </si>
  <si>
    <t>Significantly exceed the target (88% or larger reduction)</t>
  </si>
  <si>
    <t>No</t>
  </si>
  <si>
    <t>Yes</t>
  </si>
  <si>
    <t>Supporting emerging technology research and innovation</t>
  </si>
  <si>
    <t>Supporting renewable electricity</t>
  </si>
  <si>
    <t>Supporting nuclear energy</t>
  </si>
  <si>
    <t>Supporting energy efficiency</t>
  </si>
  <si>
    <t>Carbon pricing / tax / trading</t>
  </si>
  <si>
    <t>Supporting carbon capture and storage</t>
  </si>
  <si>
    <t>Decarbonising transport</t>
  </si>
  <si>
    <t>Decarbonising heat</t>
  </si>
  <si>
    <t>Supporting combined heat and power (CHP)</t>
  </si>
  <si>
    <t>Supporting a flexible electricity system</t>
  </si>
  <si>
    <t>Altering land use / agricultural practices</t>
  </si>
  <si>
    <t>Leading by example in the public sector (eg, procurement, efficiency)</t>
  </si>
  <si>
    <t>Accelerating clean growth by stimulating investment</t>
  </si>
  <si>
    <t>Allowing use of previous surplus of emission reductions (i.e. emissions banking)</t>
  </si>
  <si>
    <t>Enabling increased competition and new market entrants</t>
  </si>
  <si>
    <t>Climate or environmental, social and governance (ESG) investment funds</t>
  </si>
  <si>
    <t>Corporate social responsibility (CSR)</t>
  </si>
  <si>
    <t>Rising energy costs driving efficiency improvements</t>
  </si>
  <si>
    <t>Falling low carbon technology costs</t>
  </si>
  <si>
    <t>Wider environmental concerns (e.g. air quality, land use change, water scarcity)</t>
  </si>
  <si>
    <t>Consumer / citizen pressure</t>
  </si>
  <si>
    <t>Government policy other than emissions targets</t>
  </si>
  <si>
    <t>Section 5 - Decarbonising transport </t>
  </si>
  <si>
    <t>Fuel mix in 2040</t>
  </si>
  <si>
    <t>Fuel mix in 2015</t>
  </si>
  <si>
    <t>Petroleum products</t>
  </si>
  <si>
    <t>Electricity</t>
  </si>
  <si>
    <t>&lt;1%</t>
  </si>
  <si>
    <t>Hydrogen</t>
  </si>
  <si>
    <t>Bioliquids</t>
  </si>
  <si>
    <t>Please enter numerical figures which would total to 100%. N=406</t>
  </si>
  <si>
    <t>Transition to electric passenger vehicles</t>
  </si>
  <si>
    <t>Setting and enforcing vehicle emissions limits</t>
  </si>
  <si>
    <t>Improve efficiency of internal combustion engines</t>
  </si>
  <si>
    <t>Improve lifecycle emissions of EVs</t>
  </si>
  <si>
    <t>Intelligent (ICT-connected) mobility</t>
  </si>
  <si>
    <t>Modal shift get people out of cars and using public transport, bicycles, walking or reducing journeys</t>
  </si>
  <si>
    <t>Transition to hydrogen or CNG powered passenger vehicles</t>
  </si>
  <si>
    <t>Please choose up to 3 response options. N=406</t>
  </si>
  <si>
    <t>Please choose one response options only. N=406</t>
  </si>
  <si>
    <t>Failure by councils to take advantage of government funding schemes</t>
  </si>
  <si>
    <t>Lack of incentives for landowners or retailers to offer sites for installing charging infrastructure outside cities</t>
  </si>
  <si>
    <t>Lack of capacity of the electricity grid to support additional demand</t>
  </si>
  <si>
    <t>Lack of access to finance for delivery of charge points</t>
  </si>
  <si>
    <t>City planning restrictions</t>
  </si>
  <si>
    <t>Rail</t>
  </si>
  <si>
    <t>Road</t>
  </si>
  <si>
    <t>Waterways</t>
  </si>
  <si>
    <t>Air</t>
  </si>
  <si>
    <t>Transition to electric heavy goods vehicles (HGVs)</t>
  </si>
  <si>
    <t>Transition to hydrogen or CNG powered HGVs</t>
  </si>
  <si>
    <t>Shift more freight to rail</t>
  </si>
  <si>
    <t>Shift more freight to water</t>
  </si>
  <si>
    <t>Adjust timing of freight transport to off-peak hours (overnight)</t>
  </si>
  <si>
    <t>Use of biofuels</t>
  </si>
  <si>
    <t>Use of synthetic fuels</t>
  </si>
  <si>
    <t>Improvements in aircraft efficiency</t>
  </si>
  <si>
    <t>Behaviour change (reduced passenger flying)</t>
  </si>
  <si>
    <t>Reduce air freight by shifting to other modes</t>
  </si>
  <si>
    <t>Solar hybrid technology</t>
  </si>
  <si>
    <t>Electrify aircraft</t>
  </si>
  <si>
    <t>Offsetting emissions from other sectors</t>
  </si>
  <si>
    <t>A sufficiently high carbon price applied to aviation</t>
  </si>
  <si>
    <t>Improving shipping efficiency</t>
  </si>
  <si>
    <t>Implementing emissions policies for shipping</t>
  </si>
  <si>
    <t>Use of wind assistance technology</t>
  </si>
  <si>
    <t>Use of LNG</t>
  </si>
  <si>
    <t>Reducing shipping demand</t>
  </si>
  <si>
    <t>Applying a sufficiently high carbon price to shipping</t>
  </si>
  <si>
    <t>Please choose up to 3 response options. N=406</t>
  </si>
  <si>
    <t>Increase in skills and capabilities</t>
  </si>
  <si>
    <t>Increased ability to attract and retain staff</t>
  </si>
  <si>
    <t>Introducing wider perspective</t>
  </si>
  <si>
    <t>Introduced/extended flexible working opportunities</t>
  </si>
  <si>
    <t>Introduced/improved family-friendly policies</t>
  </si>
  <si>
    <t>Reviewed recruitment practices</t>
  </si>
  <si>
    <t>Please choose up to 3 response options. N=406</t>
  </si>
  <si>
    <t>Increased levels of staff engagement</t>
  </si>
  <si>
    <t>Increased quality of work</t>
  </si>
  <si>
    <t>Increased productivity</t>
  </si>
  <si>
    <t>Increased innovation</t>
  </si>
  <si>
    <t>Competitive advantage</t>
  </si>
  <si>
    <t>Improved company image</t>
  </si>
  <si>
    <t>No benefits</t>
  </si>
  <si>
    <t>Not applicable</t>
  </si>
  <si>
    <t>Please choose all response options that apply.  N=406</t>
  </si>
  <si>
    <t>Invested in training for line managers</t>
  </si>
  <si>
    <t>Improved progression training opportunities for staff</t>
  </si>
  <si>
    <t>Outreach activity with young people/local community</t>
  </si>
  <si>
    <t>Increased monitoring and data collection</t>
  </si>
  <si>
    <t>Improved board-level diversity</t>
  </si>
  <si>
    <t>Adopting diversity targets</t>
  </si>
  <si>
    <t>No action taken</t>
  </si>
  <si>
    <t>Somewhat important</t>
  </si>
  <si>
    <t>Very important</t>
  </si>
  <si>
    <t>Neither important nor unimportant</t>
  </si>
  <si>
    <t>Somewhat unimportant</t>
  </si>
  <si>
    <t>Not at all important</t>
  </si>
  <si>
    <t>Please choose one response option. N=406</t>
  </si>
  <si>
    <t>Management culture</t>
  </si>
  <si>
    <t>Workforce culture</t>
  </si>
  <si>
    <t>Ensuring appropriate infrastructure (e.g. IT) and work patterns to support flexible working</t>
  </si>
  <si>
    <t>Potential extra costs of diversity initiatives</t>
  </si>
  <si>
    <t>Risks to continuity of business activities</t>
  </si>
  <si>
    <t>Insufficient internal knowledge / expertise to achieve this</t>
  </si>
  <si>
    <t>Geographical location</t>
  </si>
  <si>
    <t>Ensuring a robust business case for change</t>
  </si>
  <si>
    <t>Overcoming legal hurdles</t>
  </si>
  <si>
    <t>No obstacles</t>
  </si>
  <si>
    <t>Please choose all that apply. N=406</t>
  </si>
  <si>
    <t>Please list any other challenges you think the energy industry will face in 2018. N=268</t>
  </si>
  <si>
    <r>
      <rPr>
        <b/>
        <u/>
        <sz val="11"/>
        <color theme="1"/>
        <rFont val="Calibri"/>
        <family val="2"/>
        <scheme val="minor"/>
      </rPr>
      <t>Questions</t>
    </r>
    <r>
      <rPr>
        <u/>
        <sz val="11"/>
        <color theme="1"/>
        <rFont val="Calibri"/>
        <family val="2"/>
        <scheme val="minor"/>
      </rPr>
      <t>: What do you think is the biggest challenge for the energy industry in 2018? N=349</t>
    </r>
  </si>
  <si>
    <t>Please choose one option for each of the following areas. N=406</t>
  </si>
  <si>
    <r>
      <rPr>
        <b/>
        <u/>
        <sz val="11"/>
        <color theme="1"/>
        <rFont val="Calibri"/>
        <family val="2"/>
        <scheme val="minor"/>
      </rPr>
      <t>Question:</t>
    </r>
    <r>
      <rPr>
        <u/>
        <sz val="11"/>
        <color theme="1"/>
        <rFont val="Calibri"/>
        <family val="2"/>
        <scheme val="minor"/>
      </rPr>
      <t xml:space="preserve"> What effect do you think UK energy policy has had on each of the following areas in the last 12 months? </t>
    </r>
  </si>
  <si>
    <r>
      <rPr>
        <b/>
        <u/>
        <sz val="11"/>
        <color theme="1"/>
        <rFont val="Calibri"/>
        <family val="2"/>
        <scheme val="minor"/>
      </rPr>
      <t>Question</t>
    </r>
    <r>
      <rPr>
        <u/>
        <sz val="11"/>
        <color theme="1"/>
        <rFont val="Calibri"/>
        <family val="2"/>
        <scheme val="minor"/>
      </rPr>
      <t xml:space="preserve">: The UK's Industrial Strategy will be successful if it...  </t>
    </r>
  </si>
  <si>
    <r>
      <rPr>
        <b/>
        <u/>
        <sz val="11"/>
        <color theme="1"/>
        <rFont val="Calibri"/>
        <family val="2"/>
        <scheme val="minor"/>
      </rPr>
      <t>Question</t>
    </r>
    <r>
      <rPr>
        <u/>
        <sz val="11"/>
        <color theme="1"/>
        <rFont val="Calibri"/>
        <family val="2"/>
        <scheme val="minor"/>
      </rPr>
      <t xml:space="preserve">: Do the recent Industrial and Clean Growth Strategies align with needs of the energy system? </t>
    </r>
  </si>
  <si>
    <r>
      <rPr>
        <b/>
        <u/>
        <sz val="11"/>
        <rFont val="Calibri"/>
        <family val="2"/>
        <scheme val="minor"/>
      </rPr>
      <t>Question:</t>
    </r>
    <r>
      <rPr>
        <u/>
        <sz val="11"/>
        <rFont val="Calibri"/>
        <family val="2"/>
        <scheme val="minor"/>
      </rPr>
      <t xml:space="preserve"> Which measures related to energy and environment listed in the Industrial Strategy, Clean Growth Strategy and the Budget 2017 do you think are most important? </t>
    </r>
  </si>
  <si>
    <t>Please choose from the dropdown menus. N=405</t>
  </si>
  <si>
    <r>
      <rPr>
        <b/>
        <u/>
        <sz val="11"/>
        <color theme="1"/>
        <rFont val="Calibri"/>
        <family val="2"/>
        <scheme val="minor"/>
      </rPr>
      <t>Question</t>
    </r>
    <r>
      <rPr>
        <u/>
        <sz val="11"/>
        <color theme="1"/>
        <rFont val="Calibri"/>
        <family val="2"/>
        <scheme val="minor"/>
      </rPr>
      <t xml:space="preserve">: The Clean Growth Strategy promises around £3.6bn to upgrade the energy efficiency of 1 million homes. How should these improvements be prioritised? </t>
    </r>
  </si>
  <si>
    <t>Please rank at least one of the following options. N=406</t>
  </si>
  <si>
    <r>
      <rPr>
        <b/>
        <u/>
        <sz val="11"/>
        <color theme="1"/>
        <rFont val="Calibri"/>
        <family val="2"/>
        <scheme val="minor"/>
      </rPr>
      <t>Question</t>
    </r>
    <r>
      <rPr>
        <u/>
        <sz val="11"/>
        <color theme="1"/>
        <rFont val="Calibri"/>
        <family val="2"/>
        <scheme val="minor"/>
      </rPr>
      <t>: In the 2017 Energy Barometer, EI members identified energy efficiency as the most cost-effective way to reach emission targets and the best way to capitalise on the economic opportunities of the low-carbon transition. One of the largest efficiency opportunities in the UK is determining the optimal way to energy use in buildings. Where should the Government focus to most effectively improve building energy efficiency?</t>
    </r>
  </si>
  <si>
    <r>
      <rPr>
        <b/>
        <u/>
        <sz val="11"/>
        <color theme="1"/>
        <rFont val="Calibri"/>
        <family val="2"/>
        <scheme val="minor"/>
      </rPr>
      <t>Question</t>
    </r>
    <r>
      <rPr>
        <u/>
        <sz val="11"/>
        <color theme="1"/>
        <rFont val="Calibri"/>
        <family val="2"/>
        <scheme val="minor"/>
      </rPr>
      <t xml:space="preserve">: Keeping the cost of low carbon energy down is important for a successful industrial strategy for the UK (National Infrastructure Commission 2017). Which of the following should be prioritised to ensure low carbon electricity is delivered at least cost? </t>
    </r>
  </si>
  <si>
    <t>Please choose one response option. N=405</t>
  </si>
  <si>
    <r>
      <rPr>
        <b/>
        <u/>
        <sz val="11"/>
        <color theme="1"/>
        <rFont val="Calibri"/>
        <family val="2"/>
        <scheme val="minor"/>
      </rPr>
      <t xml:space="preserve">Question: </t>
    </r>
    <r>
      <rPr>
        <u/>
        <sz val="11"/>
        <color theme="1"/>
        <rFont val="Calibri"/>
        <family val="2"/>
        <scheme val="minor"/>
      </rPr>
      <t xml:space="preserve">"Carbon capture and storage [CCS] has the potential to support the transition to a low carbon energy system in multiple ways, including enabling the creation of greener gases for heating, and reducing emissions [from] fossil fuel power stations and industry" (NIC 2017). What would be the most cost-effective way for the UK to progress towards deploying carbon capture and storage at significant scale? </t>
    </r>
  </si>
  <si>
    <r>
      <rPr>
        <b/>
        <u/>
        <sz val="11"/>
        <color theme="1"/>
        <rFont val="Calibri"/>
        <family val="2"/>
        <scheme val="minor"/>
      </rPr>
      <t>Question</t>
    </r>
    <r>
      <rPr>
        <u/>
        <sz val="11"/>
        <color theme="1"/>
        <rFont val="Calibri"/>
        <family val="2"/>
        <scheme val="minor"/>
      </rPr>
      <t xml:space="preserve">: The 2017 Energy Barometer identified unpredictable policies and regulations, high or volatile costs, and decreased security of supply as the most significant anticipated impacts of Brexit on the energy industry. In your opinion, what could be the most beneficial opportunities for the UK energy sector arising from Brexit? </t>
    </r>
  </si>
  <si>
    <r>
      <rPr>
        <b/>
        <u/>
        <sz val="11"/>
        <color theme="1"/>
        <rFont val="Calibri"/>
        <family val="2"/>
        <scheme val="minor"/>
      </rPr>
      <t>Question</t>
    </r>
    <r>
      <rPr>
        <u/>
        <sz val="11"/>
        <color theme="1"/>
        <rFont val="Calibri"/>
        <family val="2"/>
        <scheme val="minor"/>
      </rPr>
      <t xml:space="preserve">: In which of the following areas will the UK have the best potential to export products, services, and intellectual property through to 2030? </t>
    </r>
  </si>
  <si>
    <t>Please rank at least one response option. N=406</t>
  </si>
  <si>
    <r>
      <rPr>
        <b/>
        <u/>
        <sz val="11"/>
        <color theme="1"/>
        <rFont val="Calibri"/>
        <family val="2"/>
        <scheme val="minor"/>
      </rPr>
      <t>Question</t>
    </r>
    <r>
      <rPr>
        <u/>
        <sz val="11"/>
        <color theme="1"/>
        <rFont val="Calibri"/>
        <family val="2"/>
        <scheme val="minor"/>
      </rPr>
      <t xml:space="preserve">: According to the UK Government, battery technology will be a key pillar in its industrial strategy. In the words of Business and Energy Secretary Greg Clark, "government investment into battery technology is to ensure the UK builds on its strengths and leads the world..." In what area(s) of the battery supply chain does the UK have the biggest potential to lead global development efforts? </t>
    </r>
  </si>
  <si>
    <t>Please choose all response options that apply. N=406</t>
  </si>
  <si>
    <r>
      <rPr>
        <b/>
        <u/>
        <sz val="11"/>
        <color theme="1"/>
        <rFont val="Calibri"/>
        <family val="2"/>
        <scheme val="minor"/>
      </rPr>
      <t>Question</t>
    </r>
    <r>
      <rPr>
        <u/>
        <sz val="11"/>
        <color theme="1"/>
        <rFont val="Calibri"/>
        <family val="2"/>
        <scheme val="minor"/>
      </rPr>
      <t xml:space="preserve">: There are currently a significant number of low carbon energy research projects taking place in the UK. How could the Government help ensure that commercialisation of this research occurs in the UK? </t>
    </r>
  </si>
  <si>
    <r>
      <rPr>
        <b/>
        <u/>
        <sz val="11"/>
        <color theme="1"/>
        <rFont val="Calibri"/>
        <family val="2"/>
        <scheme val="minor"/>
      </rPr>
      <t>Question</t>
    </r>
    <r>
      <rPr>
        <u/>
        <sz val="11"/>
        <color theme="1"/>
        <rFont val="Calibri"/>
        <family val="2"/>
        <scheme val="minor"/>
      </rPr>
      <t xml:space="preserve">: In the UK, what in your view is the level of investment risk due to policy uncertainty in each of the following areas? </t>
    </r>
  </si>
  <si>
    <r>
      <rPr>
        <b/>
        <u/>
        <sz val="11"/>
        <color theme="1"/>
        <rFont val="Calibri"/>
        <family val="2"/>
        <scheme val="minor"/>
      </rPr>
      <t xml:space="preserve">Question: </t>
    </r>
    <r>
      <rPr>
        <u/>
        <sz val="11"/>
        <color theme="1"/>
        <rFont val="Calibri"/>
        <family val="2"/>
        <scheme val="minor"/>
      </rPr>
      <t xml:space="preserve">Thinking of your own sector, relative to today how attractive will the UK be as a place to invest and do business in 5 years' time? </t>
    </r>
  </si>
  <si>
    <t>Respondents could choose a price on a scale with $5 increments. N=406</t>
  </si>
  <si>
    <r>
      <rPr>
        <b/>
        <u/>
        <sz val="11"/>
        <color theme="1"/>
        <rFont val="Calibri"/>
        <family val="2"/>
        <scheme val="minor"/>
      </rPr>
      <t>Question</t>
    </r>
    <r>
      <rPr>
        <u/>
        <sz val="11"/>
        <color theme="1"/>
        <rFont val="Calibri"/>
        <family val="2"/>
        <scheme val="minor"/>
      </rPr>
      <t xml:space="preserve">: From the current price of approximately $65 per barrel, what do you expect Brent crude oil prices to be at the end of 2018? </t>
    </r>
  </si>
  <si>
    <r>
      <rPr>
        <b/>
        <u/>
        <sz val="11"/>
        <color theme="1"/>
        <rFont val="Calibri"/>
        <family val="2"/>
        <scheme val="minor"/>
      </rPr>
      <t>Question:</t>
    </r>
    <r>
      <rPr>
        <u/>
        <sz val="11"/>
        <color theme="1"/>
        <rFont val="Calibri"/>
        <family val="2"/>
        <scheme val="minor"/>
      </rPr>
      <t xml:space="preserve"> From the current price of approximately $65 per barrel, what do you expect Brent crude oil prices to be in 2030 (in today's dollars)?</t>
    </r>
  </si>
  <si>
    <t>Respondents could choose a price on a scale with $0.25 increments. N=406</t>
  </si>
  <si>
    <r>
      <rPr>
        <b/>
        <u/>
        <sz val="11"/>
        <color theme="1"/>
        <rFont val="Calibri"/>
        <family val="2"/>
        <scheme val="minor"/>
      </rPr>
      <t>Question</t>
    </r>
    <r>
      <rPr>
        <u/>
        <sz val="11"/>
        <color theme="1"/>
        <rFont val="Calibri"/>
        <family val="2"/>
        <scheme val="minor"/>
      </rPr>
      <t>: From the current price of approximately $3.00 per MMBtu, what do you expect Henry Hub natural gas prices to be at the end of 2018?</t>
    </r>
  </si>
  <si>
    <t>Respondents could choose a price on a scale with $0.25 increments.  N=406</t>
  </si>
  <si>
    <r>
      <rPr>
        <b/>
        <u/>
        <sz val="11"/>
        <color theme="1"/>
        <rFont val="Calibri"/>
        <family val="2"/>
        <scheme val="minor"/>
      </rPr>
      <t>Question</t>
    </r>
    <r>
      <rPr>
        <u/>
        <sz val="11"/>
        <color theme="1"/>
        <rFont val="Calibri"/>
        <family val="2"/>
        <scheme val="minor"/>
      </rPr>
      <t>: From the current price of approximately $3.00 per MMBtu, what do you expect Henry Hub natural gas prices to be in 2030?</t>
    </r>
  </si>
  <si>
    <r>
      <rPr>
        <b/>
        <u/>
        <sz val="11"/>
        <color theme="1"/>
        <rFont val="Calibri"/>
        <family val="2"/>
        <scheme val="minor"/>
      </rPr>
      <t>Questions</t>
    </r>
    <r>
      <rPr>
        <u/>
        <sz val="11"/>
        <color theme="1"/>
        <rFont val="Calibri"/>
        <family val="2"/>
        <scheme val="minor"/>
      </rPr>
      <t>: Which of the following factors will have the GREATEST impact on crude oil, retail</t>
    </r>
    <r>
      <rPr>
        <strike/>
        <u/>
        <sz val="11"/>
        <color theme="1"/>
        <rFont val="Calibri"/>
        <family val="2"/>
        <scheme val="minor"/>
      </rPr>
      <t xml:space="preserve"> </t>
    </r>
    <r>
      <rPr>
        <u/>
        <sz val="11"/>
        <color theme="1"/>
        <rFont val="Calibri"/>
        <family val="2"/>
        <scheme val="minor"/>
      </rPr>
      <t>transport fuel, retail natural gas and retail</t>
    </r>
    <r>
      <rPr>
        <strike/>
        <u/>
        <sz val="11"/>
        <color theme="1"/>
        <rFont val="Calibri"/>
        <family val="2"/>
        <scheme val="minor"/>
      </rPr>
      <t xml:space="preserve"> </t>
    </r>
    <r>
      <rPr>
        <u/>
        <sz val="11"/>
        <color theme="1"/>
        <rFont val="Calibri"/>
        <family val="2"/>
        <scheme val="minor"/>
      </rPr>
      <t xml:space="preserve">electricity prices through the end of 2018? </t>
    </r>
  </si>
  <si>
    <r>
      <rPr>
        <b/>
        <u/>
        <sz val="11"/>
        <color theme="1"/>
        <rFont val="Calibri"/>
        <family val="2"/>
        <scheme val="minor"/>
      </rPr>
      <t>Question</t>
    </r>
    <r>
      <rPr>
        <u/>
        <sz val="11"/>
        <color theme="1"/>
        <rFont val="Calibri"/>
        <family val="2"/>
        <scheme val="minor"/>
      </rPr>
      <t>: The 5th carbon budget (2028-2032) requires greenhouse gas (GHG) emissions to fall by 57% (from 1990 levels). By 2032, given current UK emission reduction policies, do you expect emissions reductions to:</t>
    </r>
  </si>
  <si>
    <r>
      <rPr>
        <b/>
        <u/>
        <sz val="11"/>
        <color theme="1"/>
        <rFont val="Calibri"/>
        <family val="2"/>
        <scheme val="minor"/>
      </rPr>
      <t>Question</t>
    </r>
    <r>
      <rPr>
        <u/>
        <sz val="11"/>
        <color theme="1"/>
        <rFont val="Calibri"/>
        <family val="2"/>
        <scheme val="minor"/>
      </rPr>
      <t>: The 2050 UK climate target is to reduce emissions by at least 80% (from 1990 levels). Given current UK emission reduction policies, do you expect emissions reductions to:</t>
    </r>
  </si>
  <si>
    <t>Please choose one response only. N=406</t>
  </si>
  <si>
    <r>
      <rPr>
        <b/>
        <u/>
        <sz val="11"/>
        <color theme="1"/>
        <rFont val="Calibri"/>
        <family val="2"/>
        <scheme val="minor"/>
      </rPr>
      <t>Question</t>
    </r>
    <r>
      <rPr>
        <u/>
        <sz val="11"/>
        <color theme="1"/>
        <rFont val="Calibri"/>
        <family val="2"/>
        <scheme val="minor"/>
      </rPr>
      <t>: It has been proposed that progress in emissions reductions in early UK carbon budgets be applied to future budgets. This is called emissions banking. Do you think this mechanism should be used?</t>
    </r>
  </si>
  <si>
    <t>Please choose up to three response options. N=406</t>
  </si>
  <si>
    <r>
      <rPr>
        <b/>
        <u/>
        <sz val="11"/>
        <color theme="1"/>
        <rFont val="Calibri"/>
        <family val="2"/>
        <scheme val="minor"/>
      </rPr>
      <t>Question</t>
    </r>
    <r>
      <rPr>
        <u/>
        <sz val="11"/>
        <color theme="1"/>
        <rFont val="Calibri"/>
        <family val="2"/>
        <scheme val="minor"/>
      </rPr>
      <t xml:space="preserve">: In 2016, the government set the 5th carbon budget for the period 2028-2032 at a level of 1,725 MtCO2e which is the equivalent to a 57% reduction from 1990 levels. The Clean Growth Strategy indicates a 60MT CO2 (3.5%) shortfall in meeting the budget target given the current UK emissions trajectory. What measures should the UK government prioritise to fill meet this the shortfall in meeting the 5th carbon budget at least cost? </t>
    </r>
  </si>
  <si>
    <t>Please choose all responses that apply. N=406</t>
  </si>
  <si>
    <r>
      <rPr>
        <b/>
        <u/>
        <sz val="11"/>
        <color theme="1"/>
        <rFont val="Calibri"/>
        <family val="2"/>
        <scheme val="minor"/>
      </rPr>
      <t>Question</t>
    </r>
    <r>
      <rPr>
        <u/>
        <sz val="11"/>
        <color theme="1"/>
        <rFont val="Calibri"/>
        <family val="2"/>
        <scheme val="minor"/>
      </rPr>
      <t xml:space="preserve">: In addition to emission targets, what other factors are driving the transition to a low carbon economy? </t>
    </r>
  </si>
  <si>
    <r>
      <rPr>
        <b/>
        <u/>
        <sz val="11"/>
        <color theme="1"/>
        <rFont val="Calibri"/>
        <family val="2"/>
        <scheme val="minor"/>
      </rPr>
      <t>Question</t>
    </r>
    <r>
      <rPr>
        <u/>
        <sz val="11"/>
        <color theme="1"/>
        <rFont val="Calibri"/>
        <family val="2"/>
        <scheme val="minor"/>
      </rPr>
      <t xml:space="preserve">: Road transport accounts for 74% of overall UK transport energy consumption (BEIS ECUK 2017). Of this, passenger transport comprised 66% and freight transport 34% in 2015. The 2015 fuel mix for road transport was: petroleum products, 98%; bioliquids, 2%; electricity &lt;1%. What do you expect this the UK fuel mix for road transport will be in 2040? </t>
    </r>
  </si>
  <si>
    <r>
      <rPr>
        <b/>
        <u/>
        <sz val="11"/>
        <rFont val="Calibri"/>
        <family val="2"/>
        <scheme val="minor"/>
      </rPr>
      <t>Question</t>
    </r>
    <r>
      <rPr>
        <u/>
        <sz val="11"/>
        <rFont val="Calibri"/>
        <family val="2"/>
        <scheme val="minor"/>
      </rPr>
      <t>: The UK Government recently announced their decision to ban the sale of new petrol and diesel cars and vans by 2040. What do you believe is the most effective way to reduce emissions from passenger road transport?</t>
    </r>
  </si>
  <si>
    <r>
      <rPr>
        <b/>
        <u/>
        <sz val="11"/>
        <rFont val="Calibri"/>
        <family val="2"/>
        <scheme val="minor"/>
      </rPr>
      <t>Question</t>
    </r>
    <r>
      <rPr>
        <u/>
        <sz val="11"/>
        <rFont val="Calibri"/>
        <family val="2"/>
        <scheme val="minor"/>
      </rPr>
      <t>: The Government has launched a £400 million Charging Infrastructure Investment Fund to support EV charging point roll-out. What is the biggest barrier to deploying charging points?</t>
    </r>
  </si>
  <si>
    <r>
      <rPr>
        <b/>
        <u/>
        <sz val="11"/>
        <color theme="1"/>
        <rFont val="Calibri"/>
        <family val="2"/>
        <scheme val="minor"/>
      </rPr>
      <t>Question:</t>
    </r>
    <r>
      <rPr>
        <u/>
        <sz val="11"/>
        <color theme="1"/>
        <rFont val="Calibri"/>
        <family val="2"/>
        <scheme val="minor"/>
      </rPr>
      <t xml:space="preserve"> In order to decarbonise transport at least cost, which of the following areas would you prioritise for infrastructure investment: </t>
    </r>
  </si>
  <si>
    <r>
      <rPr>
        <b/>
        <u/>
        <sz val="11"/>
        <color theme="1"/>
        <rFont val="Calibri"/>
        <family val="2"/>
        <scheme val="minor"/>
      </rPr>
      <t>Question</t>
    </r>
    <r>
      <rPr>
        <u/>
        <sz val="11"/>
        <color theme="1"/>
        <rFont val="Calibri"/>
        <family val="2"/>
        <scheme val="minor"/>
      </rPr>
      <t>: What do you believe is the most effective way to reduce emissions from freight road transport?</t>
    </r>
  </si>
  <si>
    <r>
      <rPr>
        <b/>
        <u/>
        <sz val="11"/>
        <color theme="1"/>
        <rFont val="Calibri"/>
        <family val="2"/>
        <scheme val="minor"/>
      </rPr>
      <t>Question</t>
    </r>
    <r>
      <rPr>
        <u/>
        <sz val="11"/>
        <color theme="1"/>
        <rFont val="Calibri"/>
        <family val="2"/>
        <scheme val="minor"/>
      </rPr>
      <t>: The International Civil Aviation Organization (ICAO) agreed on the Carbon Offsetting and Reduction Scheme for International Aviation (CORSIA) in October 2016, which aims at stabilising CO2 emissions at 2020 levels by requiring airlines to offset the growth of their emissions after 2020. Treating CORSIA as a baseline, how can aviation emissions be reduced most effectively (rather than merely offset) after 2020?</t>
    </r>
  </si>
  <si>
    <r>
      <rPr>
        <b/>
        <u/>
        <sz val="11"/>
        <color theme="1"/>
        <rFont val="Calibri"/>
        <family val="2"/>
        <scheme val="minor"/>
      </rPr>
      <t>Question</t>
    </r>
    <r>
      <rPr>
        <u/>
        <sz val="11"/>
        <color theme="1"/>
        <rFont val="Calibri"/>
        <family val="2"/>
        <scheme val="minor"/>
      </rPr>
      <t>: Shipping accounts for 2.3% of global CO2 emissions (Lloyds Register 2016). How can shipping emissions be reduced most effectively?</t>
    </r>
  </si>
  <si>
    <r>
      <rPr>
        <b/>
        <u/>
        <sz val="11"/>
        <color theme="1"/>
        <rFont val="Calibri"/>
        <family val="2"/>
        <scheme val="minor"/>
      </rPr>
      <t>Question</t>
    </r>
    <r>
      <rPr>
        <u/>
        <sz val="11"/>
        <color theme="1"/>
        <rFont val="Calibri"/>
        <family val="2"/>
        <scheme val="minor"/>
      </rPr>
      <t>: How important is achieving a diverse workforce for your company / sector's future success?</t>
    </r>
  </si>
  <si>
    <t>Section 6 - Diversity in the energy workforce</t>
  </si>
  <si>
    <r>
      <rPr>
        <b/>
        <u/>
        <sz val="11"/>
        <color theme="1"/>
        <rFont val="Calibri"/>
        <family val="2"/>
        <scheme val="minor"/>
      </rPr>
      <t>Question</t>
    </r>
    <r>
      <rPr>
        <u/>
        <sz val="11"/>
        <color theme="1"/>
        <rFont val="Calibri"/>
        <family val="2"/>
        <scheme val="minor"/>
      </rPr>
      <t>: What are the top 3 benefits of diversity to businesses in your sector?</t>
    </r>
  </si>
  <si>
    <r>
      <rPr>
        <b/>
        <u/>
        <sz val="11"/>
        <color theme="1"/>
        <rFont val="Calibri"/>
        <family val="2"/>
        <scheme val="minor"/>
      </rPr>
      <t>Question</t>
    </r>
    <r>
      <rPr>
        <u/>
        <sz val="11"/>
        <color theme="1"/>
        <rFont val="Calibri"/>
        <family val="2"/>
        <scheme val="minor"/>
      </rPr>
      <t>: What steps have been taken in your company/sector to increase diversity over the past 5 years?</t>
    </r>
  </si>
  <si>
    <r>
      <rPr>
        <b/>
        <u/>
        <sz val="11"/>
        <color theme="1"/>
        <rFont val="Calibri"/>
        <family val="2"/>
        <scheme val="minor"/>
      </rPr>
      <t>Question</t>
    </r>
    <r>
      <rPr>
        <u/>
        <sz val="11"/>
        <color theme="1"/>
        <rFont val="Calibri"/>
        <family val="2"/>
        <scheme val="minor"/>
      </rPr>
      <t>: What are the main obstacles to diversity in your company/sector?</t>
    </r>
  </si>
  <si>
    <t xml:space="preserve">The 2018 Energy Barometer is the fourth in a series of annual surveys of the Energy Institute (EI) College, a group designed to be representative of EI professional and pre-professional members. The survey covers a wide range of energy industry topics, focusing mainly on the UK energy system. 
Most results from this survey are included in the Energy Barometer report in the form of charts, tables, and text. The data underlying the 2018 report are contained in the following 6 tabs, divided by report section. Additional data which was not included in the report can be provided on request. Please contact barometer@energyinst.org for more information. </t>
  </si>
  <si>
    <t>'Not sure' answers were excluded from the calculation</t>
  </si>
  <si>
    <t xml:space="preserve"> Maximising oil and gas recovery from the UK continental shelf (UKCS)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</si>
</sst>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u/>
      <sz val="11"/>
      <color theme="1"/>
      <name val="Calibri"/>
      <family val="2"/>
      <scheme val="minor"/>
    </font>
    <font>
      <sz val="11"/>
      <name val="Calibri"/>
      <family val="2"/>
      <scheme val="minor"/>
    </font>
    <font>
      <strike/>
      <sz val="11"/>
      <color theme="1"/>
      <name val="Calibri"/>
      <family val="2"/>
      <scheme val="minor"/>
    </font>
    <font>
      <b/>
      <u/>
      <sz val="11"/>
      <color theme="1"/>
      <name val="Calibri"/>
      <family val="2"/>
      <scheme val="minor"/>
    </font>
    <font>
      <u/>
      <sz val="11"/>
      <name val="Calibri"/>
      <family val="2"/>
      <scheme val="minor"/>
    </font>
    <font>
      <b/>
      <u/>
      <sz val="11"/>
      <name val="Calibri"/>
      <family val="2"/>
      <scheme val="minor"/>
    </font>
    <font>
      <b/>
      <u/>
      <sz val="11"/>
      <color theme="0"/>
      <name val="Calibri"/>
      <family val="2"/>
      <scheme val="minor"/>
    </font>
    <font>
      <strike/>
      <u/>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74489D"/>
        <bgColor indexed="64"/>
      </patternFill>
    </fill>
    <fill>
      <patternFill patternType="solid">
        <fgColor rgb="FFF37021"/>
        <bgColor indexed="64"/>
      </patternFill>
    </fill>
    <fill>
      <patternFill patternType="solid">
        <fgColor theme="0" tint="-0.499984740745262"/>
        <bgColor indexed="64"/>
      </patternFill>
    </fill>
    <fill>
      <patternFill patternType="solid">
        <fgColor rgb="FF002060"/>
        <bgColor indexed="64"/>
      </patternFill>
    </fill>
    <fill>
      <patternFill patternType="solid">
        <fgColor rgb="FF00B0F0"/>
        <bgColor indexed="64"/>
      </patternFill>
    </fill>
    <fill>
      <patternFill patternType="solid">
        <fgColor rgb="FF00A0E4"/>
        <bgColor indexed="64"/>
      </patternFill>
    </fill>
    <fill>
      <patternFill patternType="solid">
        <fgColor rgb="FFE3465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88">
    <xf numFmtId="0" fontId="0" fillId="0" borderId="0" xfId="0"/>
    <xf numFmtId="0" fontId="0" fillId="0" borderId="0" xfId="0" applyAlignment="1"/>
    <xf numFmtId="0" fontId="5" fillId="0" borderId="0" xfId="0" applyFont="1" applyAlignment="1"/>
    <xf numFmtId="0" fontId="0" fillId="0" borderId="0" xfId="0" applyAlignment="1">
      <alignment wrapText="1"/>
    </xf>
    <xf numFmtId="0" fontId="4" fillId="0" borderId="0" xfId="1" applyAlignment="1"/>
    <xf numFmtId="0" fontId="2" fillId="0" borderId="0" xfId="0" applyFont="1"/>
    <xf numFmtId="0" fontId="0" fillId="0" borderId="0" xfId="0" applyFont="1"/>
    <xf numFmtId="0" fontId="2" fillId="0" borderId="0" xfId="0" applyFont="1" applyFill="1"/>
    <xf numFmtId="0" fontId="0" fillId="0" borderId="1" xfId="0" applyFill="1" applyBorder="1"/>
    <xf numFmtId="0" fontId="0" fillId="0" borderId="0" xfId="0" applyFill="1"/>
    <xf numFmtId="9" fontId="0" fillId="0" borderId="0" xfId="0" applyNumberFormat="1"/>
    <xf numFmtId="9" fontId="0" fillId="0" borderId="1" xfId="0" applyNumberFormat="1" applyBorder="1"/>
    <xf numFmtId="0" fontId="7" fillId="0" borderId="0" xfId="0" applyFont="1"/>
    <xf numFmtId="0" fontId="2" fillId="0" borderId="0" xfId="0" applyFont="1" applyBorder="1"/>
    <xf numFmtId="0" fontId="0" fillId="0" borderId="0" xfId="0" applyBorder="1"/>
    <xf numFmtId="0" fontId="0" fillId="0" borderId="0" xfId="0" applyBorder="1" applyAlignment="1">
      <alignment horizontal="center"/>
    </xf>
    <xf numFmtId="0" fontId="0" fillId="0" borderId="0" xfId="0" applyFont="1" applyBorder="1"/>
    <xf numFmtId="0" fontId="0" fillId="0" borderId="1" xfId="0" applyBorder="1"/>
    <xf numFmtId="0" fontId="0" fillId="0" borderId="1" xfId="0" applyBorder="1" applyAlignment="1">
      <alignment horizontal="center"/>
    </xf>
    <xf numFmtId="0" fontId="7" fillId="0" borderId="1" xfId="0" applyFont="1" applyBorder="1" applyAlignment="1">
      <alignment horizontal="center"/>
    </xf>
    <xf numFmtId="0" fontId="0" fillId="0" borderId="0" xfId="0" quotePrefix="1"/>
    <xf numFmtId="9" fontId="0" fillId="0" borderId="1" xfId="0" applyNumberFormat="1" applyBorder="1" applyAlignment="1">
      <alignment horizontal="center"/>
    </xf>
    <xf numFmtId="0" fontId="6" fillId="0" borderId="0" xfId="0" applyFont="1"/>
    <xf numFmtId="0" fontId="0" fillId="0" borderId="0" xfId="0" applyAlignment="1">
      <alignment horizontal="center"/>
    </xf>
    <xf numFmtId="9" fontId="0" fillId="0" borderId="0" xfId="0" applyNumberFormat="1" applyAlignment="1">
      <alignment horizontal="center"/>
    </xf>
    <xf numFmtId="0" fontId="0" fillId="0" borderId="2" xfId="0" applyBorder="1"/>
    <xf numFmtId="9" fontId="0" fillId="0" borderId="2" xfId="0" applyNumberFormat="1" applyBorder="1" applyAlignment="1">
      <alignment horizontal="center"/>
    </xf>
    <xf numFmtId="0" fontId="0" fillId="0" borderId="1" xfId="0" applyBorder="1" applyAlignment="1">
      <alignment wrapText="1"/>
    </xf>
    <xf numFmtId="0" fontId="0" fillId="0" borderId="1" xfId="0" applyFont="1" applyBorder="1" applyAlignment="1">
      <alignment wrapText="1"/>
    </xf>
    <xf numFmtId="0" fontId="0" fillId="0" borderId="1" xfId="0" applyFill="1" applyBorder="1" applyAlignment="1">
      <alignment horizontal="center"/>
    </xf>
    <xf numFmtId="0" fontId="0" fillId="0" borderId="0" xfId="0" applyBorder="1" applyAlignment="1">
      <alignment wrapText="1"/>
    </xf>
    <xf numFmtId="9" fontId="0" fillId="0" borderId="0" xfId="0" applyNumberFormat="1" applyBorder="1" applyAlignment="1">
      <alignment horizontal="center"/>
    </xf>
    <xf numFmtId="10" fontId="0" fillId="0" borderId="0" xfId="0" applyNumberFormat="1" applyBorder="1"/>
    <xf numFmtId="0" fontId="0" fillId="0" borderId="0" xfId="0" applyFill="1" applyBorder="1" applyAlignment="1">
      <alignment horizontal="center"/>
    </xf>
    <xf numFmtId="0" fontId="7" fillId="0" borderId="1" xfId="0" applyFont="1" applyBorder="1"/>
    <xf numFmtId="9" fontId="7" fillId="0" borderId="1" xfId="0" applyNumberFormat="1" applyFont="1" applyBorder="1" applyAlignment="1">
      <alignment horizontal="center"/>
    </xf>
    <xf numFmtId="20" fontId="0" fillId="0" borderId="0" xfId="0" applyNumberFormat="1" applyFont="1" applyAlignment="1">
      <alignment horizontal="left"/>
    </xf>
    <xf numFmtId="0" fontId="7" fillId="0" borderId="1" xfId="0" applyFont="1" applyBorder="1" applyAlignment="1">
      <alignment wrapText="1"/>
    </xf>
    <xf numFmtId="0" fontId="0" fillId="0" borderId="0" xfId="0" applyFont="1" applyBorder="1" applyAlignment="1">
      <alignment wrapText="1"/>
    </xf>
    <xf numFmtId="0" fontId="7" fillId="0" borderId="0" xfId="0" applyFont="1" applyBorder="1"/>
    <xf numFmtId="0" fontId="7" fillId="0" borderId="0" xfId="0" applyFont="1" applyBorder="1" applyAlignment="1">
      <alignment horizontal="center"/>
    </xf>
    <xf numFmtId="9" fontId="7" fillId="0" borderId="0" xfId="0" applyNumberFormat="1" applyFont="1" applyBorder="1" applyAlignment="1">
      <alignment horizontal="center"/>
    </xf>
    <xf numFmtId="9" fontId="0" fillId="0" borderId="0" xfId="0" applyNumberFormat="1" applyBorder="1"/>
    <xf numFmtId="0" fontId="8" fillId="0" borderId="0" xfId="0" applyFont="1" applyBorder="1"/>
    <xf numFmtId="0" fontId="8" fillId="0" borderId="0" xfId="0" applyFont="1" applyFill="1" applyBorder="1"/>
    <xf numFmtId="0" fontId="0" fillId="0" borderId="1" xfId="0" applyFont="1" applyBorder="1" applyAlignment="1">
      <alignment horizontal="center"/>
    </xf>
    <xf numFmtId="9" fontId="7" fillId="0" borderId="1" xfId="0" applyNumberFormat="1" applyFont="1" applyBorder="1"/>
    <xf numFmtId="0" fontId="0" fillId="0" borderId="1" xfId="0" applyBorder="1" applyAlignment="1">
      <alignment horizontal="center" wrapText="1"/>
    </xf>
    <xf numFmtId="9" fontId="0" fillId="0" borderId="1" xfId="0" applyNumberFormat="1" applyBorder="1" applyAlignment="1">
      <alignment horizontal="center" wrapText="1"/>
    </xf>
    <xf numFmtId="9" fontId="0" fillId="0" borderId="1" xfId="0" applyNumberFormat="1" applyBorder="1" applyAlignment="1">
      <alignment horizontal="right"/>
    </xf>
    <xf numFmtId="0" fontId="3" fillId="0" borderId="0" xfId="0" applyFont="1"/>
    <xf numFmtId="0" fontId="1" fillId="3" borderId="0" xfId="0" applyFont="1" applyFill="1"/>
    <xf numFmtId="0" fontId="3" fillId="3" borderId="1" xfId="0" applyFont="1" applyFill="1" applyBorder="1"/>
    <xf numFmtId="0" fontId="3" fillId="3" borderId="1" xfId="0" applyFont="1" applyFill="1" applyBorder="1" applyAlignment="1">
      <alignment wrapText="1"/>
    </xf>
    <xf numFmtId="0" fontId="0" fillId="3" borderId="1" xfId="0" applyFill="1" applyBorder="1"/>
    <xf numFmtId="0" fontId="0" fillId="4" borderId="0" xfId="0" applyFill="1"/>
    <xf numFmtId="0" fontId="6" fillId="4" borderId="0" xfId="0" applyFont="1" applyFill="1"/>
    <xf numFmtId="0" fontId="0" fillId="4" borderId="1" xfId="0" applyFill="1" applyBorder="1"/>
    <xf numFmtId="0" fontId="0" fillId="4" borderId="1" xfId="0" applyFont="1" applyFill="1" applyBorder="1"/>
    <xf numFmtId="0" fontId="6" fillId="0" borderId="0" xfId="0" applyFont="1" applyFill="1"/>
    <xf numFmtId="0" fontId="0" fillId="4" borderId="1" xfId="0" applyFill="1" applyBorder="1" applyAlignment="1">
      <alignment wrapText="1"/>
    </xf>
    <xf numFmtId="0" fontId="10" fillId="0" borderId="0" xfId="0" applyFont="1" applyFill="1" applyBorder="1"/>
    <xf numFmtId="0" fontId="2" fillId="2" borderId="0" xfId="0" applyFont="1" applyFill="1"/>
    <xf numFmtId="10" fontId="7" fillId="4" borderId="1" xfId="0" applyNumberFormat="1" applyFont="1" applyFill="1" applyBorder="1" applyAlignment="1">
      <alignment vertical="center" wrapText="1"/>
    </xf>
    <xf numFmtId="0" fontId="9" fillId="4" borderId="0" xfId="0" applyFont="1" applyFill="1"/>
    <xf numFmtId="20" fontId="6" fillId="0" borderId="0" xfId="0" applyNumberFormat="1" applyFont="1" applyAlignment="1">
      <alignment horizontal="left"/>
    </xf>
    <xf numFmtId="0" fontId="1" fillId="6" borderId="0" xfId="0" applyFont="1" applyFill="1"/>
    <xf numFmtId="0" fontId="3" fillId="6" borderId="1" xfId="0" applyFont="1" applyFill="1" applyBorder="1"/>
    <xf numFmtId="0" fontId="3" fillId="6" borderId="1" xfId="0" applyFont="1" applyFill="1" applyBorder="1" applyAlignment="1">
      <alignment wrapText="1"/>
    </xf>
    <xf numFmtId="0" fontId="3" fillId="6" borderId="4" xfId="0" applyFont="1" applyFill="1" applyBorder="1"/>
    <xf numFmtId="0" fontId="3" fillId="6" borderId="3" xfId="0" applyFont="1" applyFill="1" applyBorder="1" applyAlignment="1">
      <alignment wrapText="1"/>
    </xf>
    <xf numFmtId="0" fontId="0" fillId="0" borderId="1" xfId="0" applyBorder="1" applyAlignment="1"/>
    <xf numFmtId="0" fontId="0" fillId="4" borderId="5" xfId="0" applyFill="1" applyBorder="1"/>
    <xf numFmtId="0" fontId="2" fillId="8" borderId="0" xfId="0" applyFont="1" applyFill="1"/>
    <xf numFmtId="0" fontId="10" fillId="0" borderId="0" xfId="0" applyFont="1"/>
    <xf numFmtId="0" fontId="3" fillId="7" borderId="1" xfId="0" applyFont="1" applyFill="1" applyBorder="1"/>
    <xf numFmtId="0" fontId="1" fillId="7" borderId="0" xfId="0" applyFont="1" applyFill="1"/>
    <xf numFmtId="0" fontId="3" fillId="7" borderId="1" xfId="0" applyFont="1" applyFill="1" applyBorder="1" applyAlignment="1">
      <alignment wrapText="1"/>
    </xf>
    <xf numFmtId="0" fontId="3" fillId="9" borderId="1" xfId="0" applyFont="1" applyFill="1" applyBorder="1"/>
    <xf numFmtId="0" fontId="3" fillId="9" borderId="1" xfId="0" applyFont="1" applyFill="1" applyBorder="1" applyAlignment="1">
      <alignment wrapText="1"/>
    </xf>
    <xf numFmtId="0" fontId="1" fillId="9" borderId="0" xfId="0" applyFont="1" applyFill="1"/>
    <xf numFmtId="0" fontId="12" fillId="5" borderId="0" xfId="0" applyFont="1" applyFill="1"/>
    <xf numFmtId="0" fontId="3" fillId="5" borderId="1" xfId="0" applyFont="1" applyFill="1" applyBorder="1"/>
    <xf numFmtId="0" fontId="3" fillId="5" borderId="1" xfId="0" applyFont="1" applyFill="1" applyBorder="1" applyAlignment="1">
      <alignment wrapText="1"/>
    </xf>
    <xf numFmtId="0" fontId="3" fillId="5" borderId="1" xfId="0" applyFont="1" applyFill="1" applyBorder="1" applyAlignment="1">
      <alignment vertical="center"/>
    </xf>
    <xf numFmtId="0" fontId="3" fillId="5" borderId="1" xfId="0" applyFont="1" applyFill="1" applyBorder="1" applyAlignment="1">
      <alignment vertical="center" wrapText="1"/>
    </xf>
    <xf numFmtId="0" fontId="0" fillId="0" borderId="1" xfId="0" applyBorder="1" applyAlignment="1">
      <alignment horizontal="right"/>
    </xf>
    <xf numFmtId="0" fontId="6"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E3465C"/>
      <color rgb="FF00A0E4"/>
      <color rgb="FF74489D"/>
      <color rgb="FFF37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4914901</xdr:colOff>
      <xdr:row>2</xdr:row>
      <xdr:rowOff>21213</xdr:rowOff>
    </xdr:from>
    <xdr:to>
      <xdr:col>0</xdr:col>
      <xdr:colOff>6515101</xdr:colOff>
      <xdr:row>4</xdr:row>
      <xdr:rowOff>161</xdr:rowOff>
    </xdr:to>
    <xdr:pic>
      <xdr:nvPicPr>
        <xdr:cNvPr id="2" name="Picture 1">
          <a:extLst>
            <a:ext uri="{FF2B5EF4-FFF2-40B4-BE49-F238E27FC236}">
              <a16:creationId xmlns:a16="http://schemas.microsoft.com/office/drawing/2014/main" id="{1C9F8963-7A49-420C-B6AC-9E7C73ECBE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14901" y="383163"/>
          <a:ext cx="1600200" cy="340898"/>
        </a:xfrm>
        <a:prstGeom prst="rect">
          <a:avLst/>
        </a:prstGeom>
      </xdr:spPr>
    </xdr:pic>
    <xdr:clientData/>
  </xdr:twoCellAnchor>
  <xdr:twoCellAnchor editAs="oneCell">
    <xdr:from>
      <xdr:col>0</xdr:col>
      <xdr:colOff>101600</xdr:colOff>
      <xdr:row>1</xdr:row>
      <xdr:rowOff>6366</xdr:rowOff>
    </xdr:from>
    <xdr:to>
      <xdr:col>0</xdr:col>
      <xdr:colOff>2045600</xdr:colOff>
      <xdr:row>4</xdr:row>
      <xdr:rowOff>172959</xdr:rowOff>
    </xdr:to>
    <xdr:pic>
      <xdr:nvPicPr>
        <xdr:cNvPr id="4" name="Picture 3">
          <a:extLst>
            <a:ext uri="{FF2B5EF4-FFF2-40B4-BE49-F238E27FC236}">
              <a16:creationId xmlns:a16="http://schemas.microsoft.com/office/drawing/2014/main" id="{13D8364F-B419-40B6-8FED-67278A0AD492}"/>
            </a:ext>
          </a:extLst>
        </xdr:cNvPr>
        <xdr:cNvPicPr>
          <a:picLocks noChangeAspect="1"/>
        </xdr:cNvPicPr>
      </xdr:nvPicPr>
      <xdr:blipFill>
        <a:blip xmlns:r="http://schemas.openxmlformats.org/officeDocument/2006/relationships" r:embed="rId2"/>
        <a:stretch>
          <a:fillRect/>
        </a:stretch>
      </xdr:blipFill>
      <xdr:spPr>
        <a:xfrm>
          <a:off x="101600" y="187341"/>
          <a:ext cx="1944000" cy="7095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knowledge.energyinst.org/baromet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585B4-6E35-4658-AEF7-0C5504255FF4}">
  <dimension ref="A1:A13"/>
  <sheetViews>
    <sheetView tabSelected="1" zoomScale="89" zoomScaleNormal="89" workbookViewId="0">
      <selection activeCell="A13" sqref="A13"/>
    </sheetView>
  </sheetViews>
  <sheetFormatPr defaultRowHeight="15" x14ac:dyDescent="0.25"/>
  <cols>
    <col min="1" max="1" width="100.5703125" customWidth="1"/>
  </cols>
  <sheetData>
    <row r="1" spans="1:1" x14ac:dyDescent="0.25">
      <c r="A1" s="1"/>
    </row>
    <row r="2" spans="1:1" x14ac:dyDescent="0.25">
      <c r="A2" s="1"/>
    </row>
    <row r="3" spans="1:1" x14ac:dyDescent="0.25">
      <c r="A3" s="1"/>
    </row>
    <row r="4" spans="1:1" x14ac:dyDescent="0.25">
      <c r="A4" s="1"/>
    </row>
    <row r="5" spans="1:1" x14ac:dyDescent="0.25">
      <c r="A5" s="1"/>
    </row>
    <row r="6" spans="1:1" x14ac:dyDescent="0.25">
      <c r="A6" s="1"/>
    </row>
    <row r="7" spans="1:1" x14ac:dyDescent="0.25">
      <c r="A7" s="1"/>
    </row>
    <row r="8" spans="1:1" ht="18.75" x14ac:dyDescent="0.3">
      <c r="A8" s="2" t="s">
        <v>0</v>
      </c>
    </row>
    <row r="9" spans="1:1" x14ac:dyDescent="0.25">
      <c r="A9" s="1"/>
    </row>
    <row r="10" spans="1:1" ht="120" x14ac:dyDescent="0.25">
      <c r="A10" s="3" t="s">
        <v>401</v>
      </c>
    </row>
    <row r="11" spans="1:1" x14ac:dyDescent="0.25">
      <c r="A11" s="1"/>
    </row>
    <row r="12" spans="1:1" x14ac:dyDescent="0.25">
      <c r="A12" s="1" t="s">
        <v>2</v>
      </c>
    </row>
    <row r="13" spans="1:1" x14ac:dyDescent="0.25">
      <c r="A13" s="4" t="s">
        <v>1</v>
      </c>
    </row>
  </sheetData>
  <sheetProtection algorithmName="SHA-512" hashValue="XkCdFFcRs/Boz/2P37DQV1UK2wRg8l4QoOPQ95SL1z13ohAsJxjNGC1XB9SRycOCyg9ohrescddseeWmgTjAOw==" saltValue="o1aDiHSOlfsGg4Gf+reBKg==" spinCount="100000" sheet="1" objects="1" scenarios="1"/>
  <hyperlinks>
    <hyperlink ref="A13" r:id="rId1" xr:uid="{5A02860E-A1CC-4434-8A11-EE930EEC38D2}"/>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F77A3-4285-4805-8593-7FA529B353A8}">
  <sheetPr>
    <tabColor rgb="FF7030A0"/>
  </sheetPr>
  <dimension ref="A1:E30"/>
  <sheetViews>
    <sheetView zoomScale="89" zoomScaleNormal="89" workbookViewId="0"/>
  </sheetViews>
  <sheetFormatPr defaultRowHeight="15" x14ac:dyDescent="0.25"/>
  <cols>
    <col min="1" max="1" width="42.5703125" customWidth="1"/>
    <col min="2" max="2" width="16.85546875" customWidth="1"/>
    <col min="3" max="3" width="17.140625" customWidth="1"/>
    <col min="4" max="4" width="26.85546875" customWidth="1"/>
  </cols>
  <sheetData>
    <row r="1" spans="1:5" x14ac:dyDescent="0.25">
      <c r="A1" s="51" t="s">
        <v>3</v>
      </c>
      <c r="B1" s="6"/>
      <c r="C1" s="6"/>
      <c r="D1" s="6"/>
    </row>
    <row r="3" spans="1:5" x14ac:dyDescent="0.25">
      <c r="A3" s="22" t="s">
        <v>352</v>
      </c>
      <c r="B3" s="22"/>
      <c r="C3" s="22"/>
    </row>
    <row r="4" spans="1:5" x14ac:dyDescent="0.25">
      <c r="A4" s="22" t="s">
        <v>351</v>
      </c>
      <c r="B4" s="22"/>
      <c r="C4" s="22"/>
    </row>
    <row r="5" spans="1:5" x14ac:dyDescent="0.25">
      <c r="A5" t="s">
        <v>4</v>
      </c>
    </row>
    <row r="6" spans="1:5" x14ac:dyDescent="0.25">
      <c r="A6" t="s">
        <v>18</v>
      </c>
    </row>
    <row r="7" spans="1:5" ht="32.1" customHeight="1" x14ac:dyDescent="0.25">
      <c r="A7" s="52"/>
      <c r="B7" s="53" t="s">
        <v>9</v>
      </c>
      <c r="C7" s="53" t="s">
        <v>10</v>
      </c>
      <c r="D7" s="52" t="s">
        <v>17</v>
      </c>
    </row>
    <row r="8" spans="1:5" x14ac:dyDescent="0.25">
      <c r="A8" s="8" t="s">
        <v>11</v>
      </c>
      <c r="B8" s="8">
        <v>105</v>
      </c>
      <c r="C8" s="8">
        <v>61</v>
      </c>
      <c r="D8" s="8">
        <v>144</v>
      </c>
    </row>
    <row r="9" spans="1:5" x14ac:dyDescent="0.25">
      <c r="A9" s="8" t="s">
        <v>5</v>
      </c>
      <c r="B9" s="8">
        <v>66</v>
      </c>
      <c r="C9" s="8">
        <v>39</v>
      </c>
      <c r="D9" s="8">
        <v>103</v>
      </c>
    </row>
    <row r="10" spans="1:5" x14ac:dyDescent="0.25">
      <c r="A10" s="8" t="s">
        <v>6</v>
      </c>
      <c r="B10" s="8">
        <v>42</v>
      </c>
      <c r="C10" s="8">
        <v>48</v>
      </c>
      <c r="D10" s="8">
        <v>87</v>
      </c>
      <c r="E10" s="50"/>
    </row>
    <row r="11" spans="1:5" x14ac:dyDescent="0.25">
      <c r="A11" s="8" t="s">
        <v>7</v>
      </c>
      <c r="B11" s="8">
        <v>37</v>
      </c>
      <c r="C11" s="8">
        <v>38</v>
      </c>
      <c r="D11" s="8">
        <v>70</v>
      </c>
    </row>
    <row r="12" spans="1:5" x14ac:dyDescent="0.25">
      <c r="A12" s="8" t="s">
        <v>12</v>
      </c>
      <c r="B12" s="8">
        <v>46</v>
      </c>
      <c r="C12" s="8">
        <v>29</v>
      </c>
      <c r="D12" s="8">
        <v>68</v>
      </c>
    </row>
    <row r="13" spans="1:5" x14ac:dyDescent="0.25">
      <c r="A13" s="8" t="s">
        <v>13</v>
      </c>
      <c r="B13" s="8">
        <v>36</v>
      </c>
      <c r="C13" s="8">
        <v>33</v>
      </c>
      <c r="D13" s="8">
        <v>64</v>
      </c>
    </row>
    <row r="14" spans="1:5" x14ac:dyDescent="0.25">
      <c r="A14" s="8" t="s">
        <v>14</v>
      </c>
      <c r="B14" s="8">
        <v>41</v>
      </c>
      <c r="C14" s="8">
        <v>25</v>
      </c>
      <c r="D14" s="8">
        <v>62</v>
      </c>
    </row>
    <row r="15" spans="1:5" x14ac:dyDescent="0.25">
      <c r="A15" s="8" t="s">
        <v>15</v>
      </c>
      <c r="B15" s="8">
        <v>35</v>
      </c>
      <c r="C15" s="8">
        <v>32</v>
      </c>
      <c r="D15" s="8">
        <v>61</v>
      </c>
    </row>
    <row r="16" spans="1:5" x14ac:dyDescent="0.25">
      <c r="A16" s="8" t="s">
        <v>16</v>
      </c>
      <c r="B16" s="8">
        <v>22</v>
      </c>
      <c r="C16" s="8">
        <v>37</v>
      </c>
      <c r="D16" s="8">
        <v>56</v>
      </c>
    </row>
    <row r="17" spans="1:4" x14ac:dyDescent="0.25">
      <c r="A17" s="8" t="s">
        <v>8</v>
      </c>
      <c r="B17" s="8">
        <v>34</v>
      </c>
      <c r="C17" s="8">
        <v>21</v>
      </c>
      <c r="D17" s="8">
        <v>51</v>
      </c>
    </row>
    <row r="19" spans="1:4" x14ac:dyDescent="0.25">
      <c r="A19" t="s">
        <v>19</v>
      </c>
    </row>
    <row r="20" spans="1:4" ht="45" x14ac:dyDescent="0.25">
      <c r="A20" s="54"/>
      <c r="B20" s="53" t="s">
        <v>21</v>
      </c>
      <c r="C20" s="53" t="s">
        <v>22</v>
      </c>
      <c r="D20" s="52" t="s">
        <v>20</v>
      </c>
    </row>
    <row r="21" spans="1:4" x14ac:dyDescent="0.25">
      <c r="A21" s="8" t="s">
        <v>11</v>
      </c>
      <c r="B21" s="11">
        <v>0.30085959885386798</v>
      </c>
      <c r="C21" s="11">
        <v>0.22761194029850745</v>
      </c>
      <c r="D21" s="11">
        <v>0.41260744985673353</v>
      </c>
    </row>
    <row r="22" spans="1:4" x14ac:dyDescent="0.25">
      <c r="A22" s="8" t="s">
        <v>5</v>
      </c>
      <c r="B22" s="11">
        <v>0.18911174785100288</v>
      </c>
      <c r="C22" s="11">
        <v>0.1455223880597015</v>
      </c>
      <c r="D22" s="11">
        <v>0.29512893982808025</v>
      </c>
    </row>
    <row r="23" spans="1:4" x14ac:dyDescent="0.25">
      <c r="A23" s="8" t="s">
        <v>6</v>
      </c>
      <c r="B23" s="11">
        <v>0.12034383954154727</v>
      </c>
      <c r="C23" s="11">
        <v>0.17910447761194029</v>
      </c>
      <c r="D23" s="11">
        <v>0.24928366762177651</v>
      </c>
    </row>
    <row r="24" spans="1:4" x14ac:dyDescent="0.25">
      <c r="A24" s="8" t="s">
        <v>7</v>
      </c>
      <c r="B24" s="11">
        <v>0.10601719197707736</v>
      </c>
      <c r="C24" s="11">
        <v>0.1417910447761194</v>
      </c>
      <c r="D24" s="11">
        <v>0.20057306590257878</v>
      </c>
    </row>
    <row r="25" spans="1:4" x14ac:dyDescent="0.25">
      <c r="A25" s="8" t="s">
        <v>12</v>
      </c>
      <c r="B25" s="11">
        <v>0.1318051575931232</v>
      </c>
      <c r="C25" s="11">
        <v>0.10820895522388059</v>
      </c>
      <c r="D25" s="11">
        <v>0.19484240687679083</v>
      </c>
    </row>
    <row r="26" spans="1:4" x14ac:dyDescent="0.25">
      <c r="A26" s="8" t="s">
        <v>13</v>
      </c>
      <c r="B26" s="11">
        <v>0.10315186246418338</v>
      </c>
      <c r="C26" s="11">
        <v>0.12313432835820895</v>
      </c>
      <c r="D26" s="11">
        <v>0.18338108882521489</v>
      </c>
    </row>
    <row r="27" spans="1:4" x14ac:dyDescent="0.25">
      <c r="A27" s="8" t="s">
        <v>14</v>
      </c>
      <c r="B27" s="11">
        <v>0.1174785100286533</v>
      </c>
      <c r="C27" s="11">
        <v>9.3283582089552244E-2</v>
      </c>
      <c r="D27" s="11">
        <v>0.17765042979942694</v>
      </c>
    </row>
    <row r="28" spans="1:4" x14ac:dyDescent="0.25">
      <c r="A28" s="8" t="s">
        <v>15</v>
      </c>
      <c r="B28" s="11">
        <v>0.10028653295128939</v>
      </c>
      <c r="C28" s="11">
        <v>0.11940298507462686</v>
      </c>
      <c r="D28" s="11">
        <v>0.17478510028653296</v>
      </c>
    </row>
    <row r="29" spans="1:4" x14ac:dyDescent="0.25">
      <c r="A29" s="8" t="s">
        <v>16</v>
      </c>
      <c r="B29" s="11">
        <v>6.3037249283667621E-2</v>
      </c>
      <c r="C29" s="11">
        <v>0.13805970149253732</v>
      </c>
      <c r="D29" s="11">
        <v>0.16045845272206305</v>
      </c>
    </row>
    <row r="30" spans="1:4" x14ac:dyDescent="0.25">
      <c r="A30" s="8" t="s">
        <v>8</v>
      </c>
      <c r="B30" s="11">
        <v>9.7421203438395415E-2</v>
      </c>
      <c r="C30" s="11">
        <v>7.8358208955223885E-2</v>
      </c>
      <c r="D30" s="11">
        <v>0.14613180515759314</v>
      </c>
    </row>
  </sheetData>
  <sheetProtection algorithmName="SHA-512" hashValue="oerprgi6h4n8T5wFZYtOrhy1qdWT5PJAShcaIg4Mp0Fw/lNxfPsAPgeNj5hBUHtP7tJUSuEuiPib7MNqOEUPBg==" saltValue="AnGHVvwBAGqcpt2KwwMyDg=="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09802-1161-4202-9881-9B132F2A0B08}">
  <sheetPr>
    <tabColor rgb="FFF37021"/>
  </sheetPr>
  <dimension ref="A1:AD161"/>
  <sheetViews>
    <sheetView zoomScale="89" zoomScaleNormal="89" workbookViewId="0">
      <selection activeCell="A16" sqref="A16"/>
    </sheetView>
  </sheetViews>
  <sheetFormatPr defaultRowHeight="15" x14ac:dyDescent="0.25"/>
  <cols>
    <col min="1" max="1" width="60.28515625" customWidth="1"/>
    <col min="2" max="2" width="17.28515625" customWidth="1"/>
    <col min="3" max="3" width="14.42578125" customWidth="1"/>
    <col min="4" max="4" width="16" customWidth="1"/>
    <col min="5" max="5" width="14.85546875" customWidth="1"/>
    <col min="6" max="6" width="18.42578125" customWidth="1"/>
    <col min="9" max="9" width="9.42578125" customWidth="1"/>
  </cols>
  <sheetData>
    <row r="1" spans="1:9" x14ac:dyDescent="0.25">
      <c r="A1" s="55" t="s">
        <v>45</v>
      </c>
    </row>
    <row r="3" spans="1:9" x14ac:dyDescent="0.25">
      <c r="A3" s="56" t="s">
        <v>46</v>
      </c>
    </row>
    <row r="4" spans="1:9" x14ac:dyDescent="0.25">
      <c r="A4" s="22" t="s">
        <v>354</v>
      </c>
    </row>
    <row r="5" spans="1:9" x14ac:dyDescent="0.25">
      <c r="A5" s="22" t="s">
        <v>353</v>
      </c>
    </row>
    <row r="6" spans="1:9" x14ac:dyDescent="0.25">
      <c r="A6" s="16" t="s">
        <v>18</v>
      </c>
      <c r="B6" s="13"/>
      <c r="C6" s="13"/>
      <c r="D6" s="13"/>
      <c r="E6" s="13"/>
      <c r="F6" s="13"/>
      <c r="G6" s="13"/>
    </row>
    <row r="7" spans="1:9" x14ac:dyDescent="0.25">
      <c r="A7" s="72"/>
      <c r="B7" s="57" t="s">
        <v>23</v>
      </c>
      <c r="C7" s="57" t="s">
        <v>24</v>
      </c>
      <c r="D7" s="57" t="s">
        <v>25</v>
      </c>
      <c r="E7" s="57" t="s">
        <v>26</v>
      </c>
      <c r="F7" s="57" t="s">
        <v>27</v>
      </c>
      <c r="G7" s="58" t="s">
        <v>40</v>
      </c>
      <c r="I7" s="57" t="s">
        <v>39</v>
      </c>
    </row>
    <row r="8" spans="1:9" x14ac:dyDescent="0.25">
      <c r="A8" s="27" t="s">
        <v>28</v>
      </c>
      <c r="B8" s="18">
        <v>2</v>
      </c>
      <c r="C8" s="18">
        <v>60</v>
      </c>
      <c r="D8" s="18">
        <v>213</v>
      </c>
      <c r="E8" s="18">
        <v>70</v>
      </c>
      <c r="F8" s="18">
        <v>20</v>
      </c>
      <c r="G8" s="19">
        <v>41</v>
      </c>
      <c r="I8" s="17">
        <f>(B8*2)+C8-E8-(F8*2)</f>
        <v>-46</v>
      </c>
    </row>
    <row r="9" spans="1:9" x14ac:dyDescent="0.25">
      <c r="A9" s="27" t="s">
        <v>29</v>
      </c>
      <c r="B9" s="18">
        <v>5</v>
      </c>
      <c r="C9" s="18">
        <v>56</v>
      </c>
      <c r="D9" s="18">
        <v>199</v>
      </c>
      <c r="E9" s="18">
        <v>56</v>
      </c>
      <c r="F9" s="18">
        <v>13</v>
      </c>
      <c r="G9" s="19">
        <v>77</v>
      </c>
      <c r="I9" s="17">
        <f t="shared" ref="I9:I21" si="0">(B9*2)+C9-E9-(F9*2)</f>
        <v>-16</v>
      </c>
    </row>
    <row r="10" spans="1:9" x14ac:dyDescent="0.25">
      <c r="A10" s="27" t="s">
        <v>30</v>
      </c>
      <c r="B10" s="18">
        <v>5</v>
      </c>
      <c r="C10" s="18">
        <v>92</v>
      </c>
      <c r="D10" s="18">
        <v>204</v>
      </c>
      <c r="E10" s="18">
        <v>46</v>
      </c>
      <c r="F10" s="18">
        <v>21</v>
      </c>
      <c r="G10" s="19">
        <v>38</v>
      </c>
      <c r="I10" s="17">
        <f t="shared" si="0"/>
        <v>14</v>
      </c>
    </row>
    <row r="11" spans="1:9" x14ac:dyDescent="0.25">
      <c r="A11" s="27" t="s">
        <v>31</v>
      </c>
      <c r="B11" s="18">
        <v>5</v>
      </c>
      <c r="C11" s="18">
        <v>105</v>
      </c>
      <c r="D11" s="18">
        <v>193</v>
      </c>
      <c r="E11" s="18">
        <v>31</v>
      </c>
      <c r="F11" s="18">
        <v>13</v>
      </c>
      <c r="G11" s="19">
        <v>59</v>
      </c>
      <c r="I11" s="17">
        <f t="shared" si="0"/>
        <v>58</v>
      </c>
    </row>
    <row r="12" spans="1:9" x14ac:dyDescent="0.25">
      <c r="A12" s="27" t="s">
        <v>32</v>
      </c>
      <c r="B12" s="18">
        <v>8</v>
      </c>
      <c r="C12" s="18">
        <v>137</v>
      </c>
      <c r="D12" s="18">
        <v>171</v>
      </c>
      <c r="E12" s="18">
        <v>50</v>
      </c>
      <c r="F12" s="18">
        <v>16</v>
      </c>
      <c r="G12" s="19">
        <v>24</v>
      </c>
      <c r="I12" s="17">
        <f t="shared" si="0"/>
        <v>71</v>
      </c>
    </row>
    <row r="13" spans="1:9" ht="30" x14ac:dyDescent="0.25">
      <c r="A13" s="28" t="s">
        <v>403</v>
      </c>
      <c r="B13" s="18">
        <v>11</v>
      </c>
      <c r="C13" s="18">
        <v>130</v>
      </c>
      <c r="D13" s="18">
        <v>128</v>
      </c>
      <c r="E13" s="18">
        <v>51</v>
      </c>
      <c r="F13" s="18">
        <v>11</v>
      </c>
      <c r="G13" s="19">
        <v>75</v>
      </c>
      <c r="I13" s="17">
        <f t="shared" si="0"/>
        <v>79</v>
      </c>
    </row>
    <row r="14" spans="1:9" x14ac:dyDescent="0.25">
      <c r="A14" s="27" t="s">
        <v>33</v>
      </c>
      <c r="B14" s="18">
        <v>19</v>
      </c>
      <c r="C14" s="18">
        <v>154</v>
      </c>
      <c r="D14" s="18">
        <v>113</v>
      </c>
      <c r="E14" s="18">
        <v>62</v>
      </c>
      <c r="F14" s="18">
        <v>24</v>
      </c>
      <c r="G14" s="19">
        <v>34</v>
      </c>
      <c r="I14" s="17">
        <f t="shared" si="0"/>
        <v>82</v>
      </c>
    </row>
    <row r="15" spans="1:9" x14ac:dyDescent="0.25">
      <c r="A15" s="27" t="s">
        <v>34</v>
      </c>
      <c r="B15" s="18">
        <v>15</v>
      </c>
      <c r="C15" s="18">
        <v>133</v>
      </c>
      <c r="D15" s="18">
        <v>156</v>
      </c>
      <c r="E15" s="18">
        <v>32</v>
      </c>
      <c r="F15" s="18">
        <v>11</v>
      </c>
      <c r="G15" s="19">
        <v>59</v>
      </c>
      <c r="I15" s="17">
        <f t="shared" si="0"/>
        <v>109</v>
      </c>
    </row>
    <row r="16" spans="1:9" ht="30" x14ac:dyDescent="0.25">
      <c r="A16" s="28" t="s">
        <v>43</v>
      </c>
      <c r="B16" s="18">
        <v>6</v>
      </c>
      <c r="C16" s="18">
        <v>144</v>
      </c>
      <c r="D16" s="18">
        <v>169</v>
      </c>
      <c r="E16" s="18">
        <v>28</v>
      </c>
      <c r="F16" s="18">
        <v>9</v>
      </c>
      <c r="G16" s="19">
        <v>50</v>
      </c>
      <c r="I16" s="17">
        <f t="shared" si="0"/>
        <v>110</v>
      </c>
    </row>
    <row r="17" spans="1:9" ht="30" x14ac:dyDescent="0.25">
      <c r="A17" s="28" t="s">
        <v>44</v>
      </c>
      <c r="B17" s="18">
        <v>7</v>
      </c>
      <c r="C17" s="18">
        <v>143</v>
      </c>
      <c r="D17" s="18">
        <v>166</v>
      </c>
      <c r="E17" s="18">
        <v>27</v>
      </c>
      <c r="F17" s="18">
        <v>5</v>
      </c>
      <c r="G17" s="19">
        <v>58</v>
      </c>
      <c r="I17" s="17">
        <f t="shared" si="0"/>
        <v>120</v>
      </c>
    </row>
    <row r="18" spans="1:9" x14ac:dyDescent="0.25">
      <c r="A18" s="27" t="s">
        <v>35</v>
      </c>
      <c r="B18" s="18">
        <v>10</v>
      </c>
      <c r="C18" s="18">
        <v>170</v>
      </c>
      <c r="D18" s="18">
        <v>150</v>
      </c>
      <c r="E18" s="18">
        <v>39</v>
      </c>
      <c r="F18" s="18">
        <v>13</v>
      </c>
      <c r="G18" s="19">
        <v>24</v>
      </c>
      <c r="I18" s="17">
        <f t="shared" si="0"/>
        <v>125</v>
      </c>
    </row>
    <row r="19" spans="1:9" x14ac:dyDescent="0.25">
      <c r="A19" s="27" t="s">
        <v>36</v>
      </c>
      <c r="B19" s="18">
        <v>21</v>
      </c>
      <c r="C19" s="18">
        <v>195</v>
      </c>
      <c r="D19" s="18">
        <v>81</v>
      </c>
      <c r="E19" s="18">
        <v>73</v>
      </c>
      <c r="F19" s="18">
        <v>19</v>
      </c>
      <c r="G19" s="19">
        <v>17</v>
      </c>
      <c r="I19" s="17">
        <f t="shared" si="0"/>
        <v>126</v>
      </c>
    </row>
    <row r="20" spans="1:9" x14ac:dyDescent="0.25">
      <c r="A20" s="27" t="s">
        <v>37</v>
      </c>
      <c r="B20" s="18">
        <v>11</v>
      </c>
      <c r="C20" s="18">
        <v>190</v>
      </c>
      <c r="D20" s="18">
        <v>126</v>
      </c>
      <c r="E20" s="18">
        <v>31</v>
      </c>
      <c r="F20" s="18">
        <v>14</v>
      </c>
      <c r="G20" s="19">
        <v>34</v>
      </c>
      <c r="I20" s="17">
        <f t="shared" si="0"/>
        <v>153</v>
      </c>
    </row>
    <row r="21" spans="1:9" x14ac:dyDescent="0.25">
      <c r="A21" s="27" t="s">
        <v>38</v>
      </c>
      <c r="B21" s="18">
        <v>12</v>
      </c>
      <c r="C21" s="18">
        <v>191</v>
      </c>
      <c r="D21" s="18">
        <v>145</v>
      </c>
      <c r="E21" s="18">
        <v>25</v>
      </c>
      <c r="F21" s="18">
        <v>10</v>
      </c>
      <c r="G21" s="19">
        <v>23</v>
      </c>
      <c r="I21" s="17">
        <f t="shared" si="0"/>
        <v>170</v>
      </c>
    </row>
    <row r="23" spans="1:9" x14ac:dyDescent="0.25">
      <c r="A23" t="s">
        <v>19</v>
      </c>
    </row>
    <row r="24" spans="1:9" x14ac:dyDescent="0.25">
      <c r="A24" s="20" t="s">
        <v>402</v>
      </c>
    </row>
    <row r="25" spans="1:9" x14ac:dyDescent="0.25">
      <c r="A25" s="57"/>
      <c r="B25" s="57" t="s">
        <v>23</v>
      </c>
      <c r="C25" s="57" t="s">
        <v>24</v>
      </c>
      <c r="D25" s="57" t="s">
        <v>25</v>
      </c>
      <c r="E25" s="57" t="s">
        <v>26</v>
      </c>
      <c r="F25" s="57" t="s">
        <v>27</v>
      </c>
    </row>
    <row r="26" spans="1:9" x14ac:dyDescent="0.25">
      <c r="A26" s="27" t="s">
        <v>28</v>
      </c>
      <c r="B26" s="21">
        <v>5.4794520547945206E-3</v>
      </c>
      <c r="C26" s="21">
        <v>0.16438356164383561</v>
      </c>
      <c r="D26" s="21">
        <v>0.58356164383561648</v>
      </c>
      <c r="E26" s="21">
        <v>0.19178082191780821</v>
      </c>
      <c r="F26" s="21">
        <v>5.4794520547945202E-2</v>
      </c>
    </row>
    <row r="27" spans="1:9" x14ac:dyDescent="0.25">
      <c r="A27" s="27" t="s">
        <v>29</v>
      </c>
      <c r="B27" s="21">
        <v>1.5197568389057751E-2</v>
      </c>
      <c r="C27" s="21">
        <v>0.1702127659574468</v>
      </c>
      <c r="D27" s="21">
        <v>0.60486322188449848</v>
      </c>
      <c r="E27" s="21">
        <v>0.1702127659574468</v>
      </c>
      <c r="F27" s="21">
        <v>3.9513677811550151E-2</v>
      </c>
    </row>
    <row r="28" spans="1:9" x14ac:dyDescent="0.25">
      <c r="A28" s="27" t="s">
        <v>30</v>
      </c>
      <c r="B28" s="21">
        <v>1.358695652173913E-2</v>
      </c>
      <c r="C28" s="21">
        <v>0.25</v>
      </c>
      <c r="D28" s="21">
        <v>0.55434782608695654</v>
      </c>
      <c r="E28" s="21">
        <v>0.125</v>
      </c>
      <c r="F28" s="21">
        <v>5.7065217391304345E-2</v>
      </c>
    </row>
    <row r="29" spans="1:9" x14ac:dyDescent="0.25">
      <c r="A29" s="27" t="s">
        <v>31</v>
      </c>
      <c r="B29" s="21">
        <v>1.4409221902017291E-2</v>
      </c>
      <c r="C29" s="21">
        <v>0.30259365994236309</v>
      </c>
      <c r="D29" s="21">
        <v>0.55619596541786742</v>
      </c>
      <c r="E29" s="21">
        <v>8.9337175792507204E-2</v>
      </c>
      <c r="F29" s="21">
        <v>3.7463976945244955E-2</v>
      </c>
    </row>
    <row r="30" spans="1:9" x14ac:dyDescent="0.25">
      <c r="A30" s="27" t="s">
        <v>32</v>
      </c>
      <c r="B30" s="21">
        <v>2.0942408376963352E-2</v>
      </c>
      <c r="C30" s="21">
        <v>0.3586387434554974</v>
      </c>
      <c r="D30" s="21">
        <v>0.44764397905759162</v>
      </c>
      <c r="E30" s="21">
        <v>0.13089005235602094</v>
      </c>
      <c r="F30" s="21">
        <v>4.1884816753926704E-2</v>
      </c>
    </row>
    <row r="31" spans="1:9" ht="30" x14ac:dyDescent="0.25">
      <c r="A31" s="28" t="s">
        <v>42</v>
      </c>
      <c r="B31" s="21">
        <v>3.3232628398791542E-2</v>
      </c>
      <c r="C31" s="21">
        <v>0.39274924471299094</v>
      </c>
      <c r="D31" s="21">
        <v>0.38670694864048338</v>
      </c>
      <c r="E31" s="21">
        <v>0.15407854984894259</v>
      </c>
      <c r="F31" s="21">
        <v>3.3232628398791542E-2</v>
      </c>
    </row>
    <row r="32" spans="1:9" x14ac:dyDescent="0.25">
      <c r="A32" s="27" t="s">
        <v>33</v>
      </c>
      <c r="B32" s="21">
        <v>5.1075268817204304E-2</v>
      </c>
      <c r="C32" s="21">
        <v>0.41397849462365593</v>
      </c>
      <c r="D32" s="21">
        <v>0.30376344086021506</v>
      </c>
      <c r="E32" s="21">
        <v>0.16666666666666666</v>
      </c>
      <c r="F32" s="21">
        <v>6.4516129032258063E-2</v>
      </c>
    </row>
    <row r="33" spans="1:30" x14ac:dyDescent="0.25">
      <c r="A33" s="27" t="s">
        <v>34</v>
      </c>
      <c r="B33" s="21">
        <v>4.3227665706051875E-2</v>
      </c>
      <c r="C33" s="21">
        <v>0.38328530259365995</v>
      </c>
      <c r="D33" s="21">
        <v>0.44956772334293948</v>
      </c>
      <c r="E33" s="21">
        <v>9.2219020172910657E-2</v>
      </c>
      <c r="F33" s="21">
        <v>3.1700288184438041E-2</v>
      </c>
    </row>
    <row r="34" spans="1:30" ht="30" x14ac:dyDescent="0.25">
      <c r="A34" s="28" t="s">
        <v>43</v>
      </c>
      <c r="B34" s="21">
        <v>1.6853932584269662E-2</v>
      </c>
      <c r="C34" s="21">
        <v>0.4044943820224719</v>
      </c>
      <c r="D34" s="21">
        <v>0.4747191011235955</v>
      </c>
      <c r="E34" s="21">
        <v>7.8651685393258425E-2</v>
      </c>
      <c r="F34" s="21">
        <v>2.5280898876404494E-2</v>
      </c>
    </row>
    <row r="35" spans="1:30" ht="30" x14ac:dyDescent="0.25">
      <c r="A35" s="28" t="s">
        <v>44</v>
      </c>
      <c r="B35" s="21">
        <v>2.0114942528735632E-2</v>
      </c>
      <c r="C35" s="21">
        <v>0.41091954022988508</v>
      </c>
      <c r="D35" s="21">
        <v>0.47701149425287354</v>
      </c>
      <c r="E35" s="21">
        <v>7.7586206896551727E-2</v>
      </c>
      <c r="F35" s="21">
        <v>1.4367816091954023E-2</v>
      </c>
    </row>
    <row r="36" spans="1:30" x14ac:dyDescent="0.25">
      <c r="A36" s="27" t="s">
        <v>35</v>
      </c>
      <c r="B36" s="21">
        <v>2.6178010471204188E-2</v>
      </c>
      <c r="C36" s="21">
        <v>0.44502617801047123</v>
      </c>
      <c r="D36" s="21">
        <v>0.39267015706806285</v>
      </c>
      <c r="E36" s="21">
        <v>0.10209424083769633</v>
      </c>
      <c r="F36" s="21">
        <v>3.4031413612565446E-2</v>
      </c>
    </row>
    <row r="37" spans="1:30" x14ac:dyDescent="0.25">
      <c r="A37" s="27" t="s">
        <v>36</v>
      </c>
      <c r="B37" s="21">
        <v>5.3984575835475578E-2</v>
      </c>
      <c r="C37" s="21">
        <v>0.50128534704370176</v>
      </c>
      <c r="D37" s="21">
        <v>0.20822622107969152</v>
      </c>
      <c r="E37" s="21">
        <v>0.18766066838046272</v>
      </c>
      <c r="F37" s="21">
        <v>4.8843187660668377E-2</v>
      </c>
    </row>
    <row r="38" spans="1:30" x14ac:dyDescent="0.25">
      <c r="A38" s="27" t="s">
        <v>37</v>
      </c>
      <c r="B38" s="21">
        <v>2.9569892473118281E-2</v>
      </c>
      <c r="C38" s="21">
        <v>0.510752688172043</v>
      </c>
      <c r="D38" s="21">
        <v>0.33870967741935482</v>
      </c>
      <c r="E38" s="21">
        <v>8.3333333333333329E-2</v>
      </c>
      <c r="F38" s="21">
        <v>3.7634408602150539E-2</v>
      </c>
    </row>
    <row r="39" spans="1:30" x14ac:dyDescent="0.25">
      <c r="A39" s="27" t="s">
        <v>38</v>
      </c>
      <c r="B39" s="21">
        <v>3.1331592689295036E-2</v>
      </c>
      <c r="C39" s="21">
        <v>0.49869451697127937</v>
      </c>
      <c r="D39" s="21">
        <v>0.37859007832898173</v>
      </c>
      <c r="E39" s="21">
        <v>6.5274151436031339E-2</v>
      </c>
      <c r="F39" s="21">
        <v>2.6109660574412531E-2</v>
      </c>
    </row>
    <row r="42" spans="1:30" x14ac:dyDescent="0.25">
      <c r="A42" s="56" t="s">
        <v>47</v>
      </c>
    </row>
    <row r="43" spans="1:30" s="9" customFormat="1" x14ac:dyDescent="0.25">
      <c r="A43" s="59"/>
    </row>
    <row r="44" spans="1:30" x14ac:dyDescent="0.25">
      <c r="A44" s="87" t="s">
        <v>356</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row>
    <row r="45" spans="1:30" x14ac:dyDescent="0.25">
      <c r="A45" s="22" t="s">
        <v>339</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0" ht="30" x14ac:dyDescent="0.25">
      <c r="A46" s="57"/>
      <c r="B46" s="60" t="s">
        <v>62</v>
      </c>
      <c r="C46" s="60" t="s">
        <v>75</v>
      </c>
    </row>
    <row r="47" spans="1:30" ht="30" x14ac:dyDescent="0.25">
      <c r="A47" s="27" t="s">
        <v>76</v>
      </c>
      <c r="B47" s="18">
        <v>203</v>
      </c>
      <c r="C47" s="21">
        <v>0.5</v>
      </c>
    </row>
    <row r="48" spans="1:30" x14ac:dyDescent="0.25">
      <c r="A48" s="27" t="s">
        <v>79</v>
      </c>
      <c r="B48" s="18">
        <v>138</v>
      </c>
      <c r="C48" s="21">
        <v>0.33990147783251229</v>
      </c>
    </row>
    <row r="49" spans="1:3" ht="30" x14ac:dyDescent="0.25">
      <c r="A49" s="27" t="s">
        <v>78</v>
      </c>
      <c r="B49" s="18">
        <v>48</v>
      </c>
      <c r="C49" s="21">
        <v>0.11822660098522167</v>
      </c>
    </row>
    <row r="50" spans="1:3" ht="30" x14ac:dyDescent="0.25">
      <c r="A50" s="27" t="s">
        <v>77</v>
      </c>
      <c r="B50" s="18">
        <v>17</v>
      </c>
      <c r="C50" s="21">
        <v>4.1871921182266007E-2</v>
      </c>
    </row>
    <row r="51" spans="1:3" x14ac:dyDescent="0.25">
      <c r="A51" s="22"/>
    </row>
    <row r="52" spans="1:3" x14ac:dyDescent="0.25">
      <c r="A52" s="22"/>
    </row>
    <row r="53" spans="1:3" x14ac:dyDescent="0.25">
      <c r="A53" s="22" t="s">
        <v>355</v>
      </c>
    </row>
    <row r="54" spans="1:3" x14ac:dyDescent="0.25">
      <c r="A54" s="22" t="s">
        <v>279</v>
      </c>
    </row>
    <row r="55" spans="1:3" ht="30" x14ac:dyDescent="0.25">
      <c r="A55" s="57"/>
      <c r="B55" s="60" t="s">
        <v>62</v>
      </c>
      <c r="C55" s="60" t="s">
        <v>75</v>
      </c>
    </row>
    <row r="56" spans="1:3" ht="30" x14ac:dyDescent="0.25">
      <c r="A56" s="27" t="s">
        <v>60</v>
      </c>
      <c r="B56" s="18">
        <v>191</v>
      </c>
      <c r="C56" s="21">
        <v>0.47044334975369456</v>
      </c>
    </row>
    <row r="57" spans="1:3" x14ac:dyDescent="0.25">
      <c r="A57" s="27" t="s">
        <v>54</v>
      </c>
      <c r="B57" s="18">
        <v>166</v>
      </c>
      <c r="C57" s="21">
        <v>0.40886699507389163</v>
      </c>
    </row>
    <row r="58" spans="1:3" x14ac:dyDescent="0.25">
      <c r="A58" s="27" t="s">
        <v>58</v>
      </c>
      <c r="B58" s="18">
        <v>157</v>
      </c>
      <c r="C58" s="21">
        <v>0.38669950738916259</v>
      </c>
    </row>
    <row r="59" spans="1:3" x14ac:dyDescent="0.25">
      <c r="A59" s="27" t="s">
        <v>53</v>
      </c>
      <c r="B59" s="18">
        <v>123</v>
      </c>
      <c r="C59" s="21">
        <v>0.30295566502463056</v>
      </c>
    </row>
    <row r="60" spans="1:3" ht="30" x14ac:dyDescent="0.25">
      <c r="A60" s="27" t="s">
        <v>55</v>
      </c>
      <c r="B60" s="18">
        <v>112</v>
      </c>
      <c r="C60" s="21">
        <v>0.27586206896551724</v>
      </c>
    </row>
    <row r="61" spans="1:3" ht="30" x14ac:dyDescent="0.25">
      <c r="A61" s="27" t="s">
        <v>50</v>
      </c>
      <c r="B61" s="18">
        <v>93</v>
      </c>
      <c r="C61" s="21">
        <v>0.22906403940886699</v>
      </c>
    </row>
    <row r="62" spans="1:3" x14ac:dyDescent="0.25">
      <c r="A62" s="27" t="s">
        <v>59</v>
      </c>
      <c r="B62" s="18">
        <v>80</v>
      </c>
      <c r="C62" s="21">
        <v>0.19704433497536947</v>
      </c>
    </row>
    <row r="63" spans="1:3" x14ac:dyDescent="0.25">
      <c r="A63" s="27" t="s">
        <v>51</v>
      </c>
      <c r="B63" s="18">
        <v>71</v>
      </c>
      <c r="C63" s="21">
        <v>0.1748768472906404</v>
      </c>
    </row>
    <row r="64" spans="1:3" x14ac:dyDescent="0.25">
      <c r="A64" s="27" t="s">
        <v>56</v>
      </c>
      <c r="B64" s="18">
        <v>65</v>
      </c>
      <c r="C64" s="21">
        <v>0.16009852216748768</v>
      </c>
    </row>
    <row r="65" spans="1:3" x14ac:dyDescent="0.25">
      <c r="A65" s="27" t="s">
        <v>52</v>
      </c>
      <c r="B65" s="18">
        <v>39</v>
      </c>
      <c r="C65" s="21">
        <v>9.6059113300492605E-2</v>
      </c>
    </row>
    <row r="66" spans="1:3" x14ac:dyDescent="0.25">
      <c r="A66" s="27" t="s">
        <v>48</v>
      </c>
      <c r="B66" s="18">
        <v>38</v>
      </c>
      <c r="C66" s="21">
        <v>9.3596059113300489E-2</v>
      </c>
    </row>
    <row r="67" spans="1:3" x14ac:dyDescent="0.25">
      <c r="A67" s="27" t="s">
        <v>57</v>
      </c>
      <c r="B67" s="18">
        <v>37</v>
      </c>
      <c r="C67" s="21">
        <v>9.1133004926108374E-2</v>
      </c>
    </row>
    <row r="68" spans="1:3" x14ac:dyDescent="0.25">
      <c r="A68" s="27" t="s">
        <v>49</v>
      </c>
      <c r="B68" s="18">
        <v>8</v>
      </c>
      <c r="C68" s="21">
        <v>1.9704433497536946E-2</v>
      </c>
    </row>
    <row r="69" spans="1:3" x14ac:dyDescent="0.25">
      <c r="A69" s="27" t="s">
        <v>64</v>
      </c>
      <c r="B69" s="18">
        <v>7</v>
      </c>
      <c r="C69" s="21">
        <v>1.7241379310344827E-2</v>
      </c>
    </row>
    <row r="72" spans="1:3" x14ac:dyDescent="0.25">
      <c r="A72" s="61" t="s">
        <v>357</v>
      </c>
    </row>
    <row r="73" spans="1:3" x14ac:dyDescent="0.25">
      <c r="A73" s="61" t="s">
        <v>279</v>
      </c>
    </row>
    <row r="74" spans="1:3" ht="26.45" customHeight="1" x14ac:dyDescent="0.25">
      <c r="A74" s="57"/>
      <c r="B74" s="60" t="s">
        <v>62</v>
      </c>
      <c r="C74" s="60" t="s">
        <v>75</v>
      </c>
    </row>
    <row r="75" spans="1:3" x14ac:dyDescent="0.25">
      <c r="A75" s="27" t="s">
        <v>74</v>
      </c>
      <c r="B75" s="29">
        <v>180</v>
      </c>
      <c r="C75" s="21">
        <v>0.44334975369458129</v>
      </c>
    </row>
    <row r="76" spans="1:3" ht="45" x14ac:dyDescent="0.25">
      <c r="A76" s="27" t="s">
        <v>69</v>
      </c>
      <c r="B76" s="29">
        <v>145</v>
      </c>
      <c r="C76" s="21">
        <v>0.35714285714285715</v>
      </c>
    </row>
    <row r="77" spans="1:3" x14ac:dyDescent="0.25">
      <c r="A77" s="27" t="s">
        <v>72</v>
      </c>
      <c r="B77" s="29">
        <v>122</v>
      </c>
      <c r="C77" s="21">
        <v>0.30049261083743845</v>
      </c>
    </row>
    <row r="78" spans="1:3" ht="30" x14ac:dyDescent="0.25">
      <c r="A78" s="27" t="s">
        <v>67</v>
      </c>
      <c r="B78" s="29">
        <v>121</v>
      </c>
      <c r="C78" s="21">
        <v>0.29802955665024633</v>
      </c>
    </row>
    <row r="79" spans="1:3" ht="30" x14ac:dyDescent="0.25">
      <c r="A79" s="27" t="s">
        <v>71</v>
      </c>
      <c r="B79" s="29">
        <v>119</v>
      </c>
      <c r="C79" s="21">
        <v>0.29310344827586204</v>
      </c>
    </row>
    <row r="80" spans="1:3" x14ac:dyDescent="0.25">
      <c r="A80" s="27" t="s">
        <v>70</v>
      </c>
      <c r="B80" s="29">
        <v>113</v>
      </c>
      <c r="C80" s="21">
        <v>0.27832512315270935</v>
      </c>
    </row>
    <row r="81" spans="1:3" x14ac:dyDescent="0.25">
      <c r="A81" s="27" t="s">
        <v>73</v>
      </c>
      <c r="B81" s="29">
        <v>103</v>
      </c>
      <c r="C81" s="21">
        <v>0.2536945812807882</v>
      </c>
    </row>
    <row r="82" spans="1:3" x14ac:dyDescent="0.25">
      <c r="A82" s="27" t="s">
        <v>68</v>
      </c>
      <c r="B82" s="29">
        <v>68</v>
      </c>
      <c r="C82" s="21">
        <v>0.16748768472906403</v>
      </c>
    </row>
    <row r="83" spans="1:3" x14ac:dyDescent="0.25">
      <c r="A83" s="27" t="s">
        <v>65</v>
      </c>
      <c r="B83" s="29">
        <v>64</v>
      </c>
      <c r="C83" s="21">
        <v>0.15763546798029557</v>
      </c>
    </row>
    <row r="84" spans="1:3" x14ac:dyDescent="0.25">
      <c r="A84" s="27" t="s">
        <v>66</v>
      </c>
      <c r="B84" s="29">
        <v>60</v>
      </c>
      <c r="C84" s="21">
        <v>0.14778325123152711</v>
      </c>
    </row>
    <row r="85" spans="1:3" x14ac:dyDescent="0.25">
      <c r="A85" s="27" t="s">
        <v>64</v>
      </c>
      <c r="B85" s="29">
        <v>16</v>
      </c>
      <c r="C85" s="21">
        <v>3.9408866995073892E-2</v>
      </c>
    </row>
    <row r="86" spans="1:3" x14ac:dyDescent="0.25">
      <c r="A86" s="30"/>
      <c r="B86" s="33"/>
      <c r="C86" s="31"/>
    </row>
    <row r="88" spans="1:3" x14ac:dyDescent="0.25">
      <c r="A88" s="22" t="s">
        <v>359</v>
      </c>
    </row>
    <row r="89" spans="1:3" x14ac:dyDescent="0.25">
      <c r="A89" s="22" t="s">
        <v>358</v>
      </c>
    </row>
    <row r="90" spans="1:3" x14ac:dyDescent="0.25">
      <c r="A90" s="62" t="s">
        <v>80</v>
      </c>
    </row>
    <row r="91" spans="1:3" ht="30" x14ac:dyDescent="0.25">
      <c r="A91" s="57"/>
      <c r="B91" s="60" t="s">
        <v>62</v>
      </c>
      <c r="C91" s="60" t="s">
        <v>75</v>
      </c>
    </row>
    <row r="92" spans="1:3" x14ac:dyDescent="0.25">
      <c r="A92" s="17" t="s">
        <v>84</v>
      </c>
      <c r="B92" s="17">
        <v>127</v>
      </c>
      <c r="C92" s="11">
        <v>0.31358024691358</v>
      </c>
    </row>
    <row r="93" spans="1:3" x14ac:dyDescent="0.25">
      <c r="A93" s="17" t="s">
        <v>81</v>
      </c>
      <c r="B93" s="17">
        <v>111</v>
      </c>
      <c r="C93" s="11">
        <v>0.27407407407407403</v>
      </c>
    </row>
    <row r="94" spans="1:3" x14ac:dyDescent="0.25">
      <c r="A94" s="17" t="s">
        <v>83</v>
      </c>
      <c r="B94" s="17">
        <v>107</v>
      </c>
      <c r="C94" s="11">
        <v>0.264197530864198</v>
      </c>
    </row>
    <row r="95" spans="1:3" x14ac:dyDescent="0.25">
      <c r="A95" s="17" t="s">
        <v>85</v>
      </c>
      <c r="B95" s="17">
        <v>24</v>
      </c>
      <c r="C95" s="11">
        <v>5.9259259259259303E-2</v>
      </c>
    </row>
    <row r="96" spans="1:3" x14ac:dyDescent="0.25">
      <c r="A96" s="17" t="s">
        <v>86</v>
      </c>
      <c r="B96" s="17">
        <v>24</v>
      </c>
      <c r="C96" s="11">
        <v>5.9259259259259303E-2</v>
      </c>
    </row>
    <row r="97" spans="1:4" x14ac:dyDescent="0.25">
      <c r="A97" s="17" t="s">
        <v>82</v>
      </c>
      <c r="B97" s="17">
        <v>12</v>
      </c>
      <c r="C97" s="11">
        <v>2.96296296296296E-2</v>
      </c>
    </row>
    <row r="98" spans="1:4" x14ac:dyDescent="0.25">
      <c r="A98" s="7" t="s">
        <v>87</v>
      </c>
      <c r="D98" s="14"/>
    </row>
    <row r="99" spans="1:4" ht="30" x14ac:dyDescent="0.25">
      <c r="A99" s="57"/>
      <c r="B99" s="60" t="s">
        <v>62</v>
      </c>
      <c r="C99" s="60" t="s">
        <v>75</v>
      </c>
      <c r="D99" s="14"/>
    </row>
    <row r="100" spans="1:4" x14ac:dyDescent="0.25">
      <c r="A100" s="17" t="s">
        <v>89</v>
      </c>
      <c r="B100" s="17">
        <v>135</v>
      </c>
      <c r="C100" s="11">
        <v>0.33333333333333331</v>
      </c>
      <c r="D100" s="32"/>
    </row>
    <row r="101" spans="1:4" x14ac:dyDescent="0.25">
      <c r="A101" s="17" t="s">
        <v>81</v>
      </c>
      <c r="B101" s="17">
        <v>128</v>
      </c>
      <c r="C101" s="11">
        <v>0.31604938271604938</v>
      </c>
      <c r="D101" s="32"/>
    </row>
    <row r="102" spans="1:4" x14ac:dyDescent="0.25">
      <c r="A102" s="17" t="s">
        <v>90</v>
      </c>
      <c r="B102" s="17">
        <v>95</v>
      </c>
      <c r="C102" s="11">
        <v>0.23456790123456789</v>
      </c>
      <c r="D102" s="32"/>
    </row>
    <row r="103" spans="1:4" x14ac:dyDescent="0.25">
      <c r="A103" s="17" t="s">
        <v>88</v>
      </c>
      <c r="B103" s="17">
        <v>18</v>
      </c>
      <c r="C103" s="11">
        <v>4.4444444444444446E-2</v>
      </c>
      <c r="D103" s="32"/>
    </row>
    <row r="104" spans="1:4" x14ac:dyDescent="0.25">
      <c r="A104" s="17" t="s">
        <v>91</v>
      </c>
      <c r="B104" s="17">
        <v>16</v>
      </c>
      <c r="C104" s="11">
        <v>3.9506172839506172E-2</v>
      </c>
      <c r="D104" s="32"/>
    </row>
    <row r="105" spans="1:4" x14ac:dyDescent="0.25">
      <c r="A105" s="17" t="s">
        <v>92</v>
      </c>
      <c r="B105" s="17">
        <v>13</v>
      </c>
      <c r="C105" s="11">
        <v>3.2098765432098768E-2</v>
      </c>
      <c r="D105" s="32"/>
    </row>
    <row r="106" spans="1:4" x14ac:dyDescent="0.25">
      <c r="A106" s="7" t="s">
        <v>93</v>
      </c>
    </row>
    <row r="107" spans="1:4" ht="30" x14ac:dyDescent="0.25">
      <c r="A107" s="57"/>
      <c r="B107" s="60" t="s">
        <v>62</v>
      </c>
      <c r="C107" s="60" t="s">
        <v>75</v>
      </c>
      <c r="D107" s="14"/>
    </row>
    <row r="108" spans="1:4" x14ac:dyDescent="0.25">
      <c r="A108" s="17" t="s">
        <v>94</v>
      </c>
      <c r="B108" s="17">
        <v>229</v>
      </c>
      <c r="C108" s="11">
        <v>0.5654320987654321</v>
      </c>
      <c r="D108" s="32"/>
    </row>
    <row r="109" spans="1:4" x14ac:dyDescent="0.25">
      <c r="A109" s="17" t="s">
        <v>96</v>
      </c>
      <c r="B109" s="17">
        <v>80</v>
      </c>
      <c r="C109" s="11">
        <v>0.19753086419753085</v>
      </c>
      <c r="D109" s="32"/>
    </row>
    <row r="110" spans="1:4" x14ac:dyDescent="0.25">
      <c r="A110" s="17" t="s">
        <v>81</v>
      </c>
      <c r="B110" s="17">
        <v>69</v>
      </c>
      <c r="C110" s="11">
        <v>0.17037037037037037</v>
      </c>
      <c r="D110" s="32"/>
    </row>
    <row r="111" spans="1:4" x14ac:dyDescent="0.25">
      <c r="A111" s="17" t="s">
        <v>95</v>
      </c>
      <c r="B111" s="17">
        <v>25</v>
      </c>
      <c r="C111" s="11">
        <v>6.1728395061728392E-2</v>
      </c>
      <c r="D111" s="32"/>
    </row>
    <row r="112" spans="1:4" x14ac:dyDescent="0.25">
      <c r="A112" s="17" t="s">
        <v>97</v>
      </c>
      <c r="B112" s="17">
        <v>1</v>
      </c>
      <c r="C112" s="11">
        <v>2.4691358024691358E-3</v>
      </c>
      <c r="D112" s="32"/>
    </row>
    <row r="113" spans="1:6" x14ac:dyDescent="0.25">
      <c r="A113" s="17" t="s">
        <v>98</v>
      </c>
      <c r="B113" s="17">
        <v>1</v>
      </c>
      <c r="C113" s="11">
        <v>2.4691358024691358E-3</v>
      </c>
      <c r="D113" s="32"/>
    </row>
    <row r="114" spans="1:6" x14ac:dyDescent="0.25">
      <c r="A114" s="7" t="s">
        <v>99</v>
      </c>
      <c r="D114" s="14"/>
    </row>
    <row r="115" spans="1:6" ht="30" x14ac:dyDescent="0.25">
      <c r="A115" s="57"/>
      <c r="B115" s="60" t="s">
        <v>62</v>
      </c>
      <c r="C115" s="60" t="s">
        <v>75</v>
      </c>
      <c r="D115" s="14"/>
    </row>
    <row r="116" spans="1:6" x14ac:dyDescent="0.25">
      <c r="A116" s="17" t="s">
        <v>81</v>
      </c>
      <c r="B116" s="17">
        <v>139</v>
      </c>
      <c r="C116" s="11">
        <v>0.34320987654320989</v>
      </c>
      <c r="D116" s="32"/>
    </row>
    <row r="117" spans="1:6" x14ac:dyDescent="0.25">
      <c r="A117" s="17" t="s">
        <v>101</v>
      </c>
      <c r="B117" s="17">
        <v>125</v>
      </c>
      <c r="C117" s="11">
        <v>0.30864197530864196</v>
      </c>
      <c r="D117" s="32"/>
    </row>
    <row r="118" spans="1:6" x14ac:dyDescent="0.25">
      <c r="A118" s="17" t="s">
        <v>100</v>
      </c>
      <c r="B118" s="17">
        <v>55</v>
      </c>
      <c r="C118" s="11">
        <v>0.13580246913580246</v>
      </c>
      <c r="D118" s="32"/>
    </row>
    <row r="119" spans="1:6" x14ac:dyDescent="0.25">
      <c r="A119" s="17" t="s">
        <v>102</v>
      </c>
      <c r="B119" s="17">
        <v>55</v>
      </c>
      <c r="C119" s="11">
        <v>0.13580246913580246</v>
      </c>
      <c r="D119" s="32"/>
    </row>
    <row r="120" spans="1:6" x14ac:dyDescent="0.25">
      <c r="A120" s="17" t="s">
        <v>103</v>
      </c>
      <c r="B120" s="17">
        <v>16</v>
      </c>
      <c r="C120" s="11">
        <v>3.9506172839506172E-2</v>
      </c>
      <c r="D120" s="32"/>
    </row>
    <row r="121" spans="1:6" x14ac:dyDescent="0.25">
      <c r="A121" s="17" t="s">
        <v>104</v>
      </c>
      <c r="B121" s="17">
        <v>15</v>
      </c>
      <c r="C121" s="11">
        <v>3.7037037037037035E-2</v>
      </c>
      <c r="D121" s="32"/>
    </row>
    <row r="124" spans="1:6" x14ac:dyDescent="0.25">
      <c r="A124" s="22" t="s">
        <v>361</v>
      </c>
    </row>
    <row r="125" spans="1:6" x14ac:dyDescent="0.25">
      <c r="A125" s="22" t="s">
        <v>360</v>
      </c>
    </row>
    <row r="126" spans="1:6" ht="56.45" customHeight="1" x14ac:dyDescent="0.25">
      <c r="A126" s="57" t="s">
        <v>105</v>
      </c>
      <c r="B126" s="63" t="s">
        <v>106</v>
      </c>
      <c r="C126" s="63" t="s">
        <v>107</v>
      </c>
      <c r="D126" s="63" t="s">
        <v>108</v>
      </c>
      <c r="E126" s="63" t="s">
        <v>109</v>
      </c>
      <c r="F126" s="63" t="s">
        <v>64</v>
      </c>
    </row>
    <row r="127" spans="1:6" x14ac:dyDescent="0.25">
      <c r="A127" s="17">
        <v>1</v>
      </c>
      <c r="B127" s="17">
        <v>104</v>
      </c>
      <c r="C127" s="17">
        <v>222</v>
      </c>
      <c r="D127" s="17">
        <v>40</v>
      </c>
      <c r="E127" s="17">
        <v>27</v>
      </c>
      <c r="F127" s="17">
        <v>12</v>
      </c>
    </row>
    <row r="128" spans="1:6" x14ac:dyDescent="0.25">
      <c r="A128" s="17">
        <v>2</v>
      </c>
      <c r="B128" s="17">
        <v>114</v>
      </c>
      <c r="C128" s="17">
        <v>81</v>
      </c>
      <c r="D128" s="17">
        <v>96</v>
      </c>
      <c r="E128" s="17">
        <v>60</v>
      </c>
      <c r="F128" s="17">
        <v>3</v>
      </c>
    </row>
    <row r="129" spans="1:6" x14ac:dyDescent="0.25">
      <c r="A129" s="17">
        <v>3</v>
      </c>
      <c r="B129" s="17">
        <v>63</v>
      </c>
      <c r="C129" s="17">
        <v>37</v>
      </c>
      <c r="D129" s="17">
        <v>95</v>
      </c>
      <c r="E129" s="17">
        <v>77</v>
      </c>
      <c r="F129" s="17">
        <v>7</v>
      </c>
    </row>
    <row r="130" spans="1:6" x14ac:dyDescent="0.25">
      <c r="A130" s="17">
        <v>4</v>
      </c>
      <c r="B130" s="17">
        <v>40</v>
      </c>
      <c r="C130" s="17">
        <v>19</v>
      </c>
      <c r="D130" s="17">
        <v>49</v>
      </c>
      <c r="E130" s="17">
        <v>96</v>
      </c>
      <c r="F130" s="17">
        <v>3</v>
      </c>
    </row>
    <row r="131" spans="1:6" x14ac:dyDescent="0.25">
      <c r="A131" s="17">
        <v>5</v>
      </c>
      <c r="B131" s="17">
        <v>2</v>
      </c>
      <c r="C131" s="17">
        <v>0</v>
      </c>
      <c r="D131" s="17">
        <v>4</v>
      </c>
      <c r="E131" s="17">
        <v>6</v>
      </c>
      <c r="F131" s="17">
        <v>22</v>
      </c>
    </row>
    <row r="133" spans="1:6" x14ac:dyDescent="0.25">
      <c r="A133" s="14" t="s">
        <v>110</v>
      </c>
    </row>
    <row r="134" spans="1:6" ht="60" x14ac:dyDescent="0.25">
      <c r="A134" s="14"/>
      <c r="B134" s="60" t="s">
        <v>106</v>
      </c>
      <c r="C134" s="60" t="s">
        <v>107</v>
      </c>
      <c r="D134" s="60" t="s">
        <v>108</v>
      </c>
      <c r="E134" s="60" t="s">
        <v>109</v>
      </c>
      <c r="F134" s="60" t="s">
        <v>64</v>
      </c>
    </row>
    <row r="135" spans="1:6" x14ac:dyDescent="0.25">
      <c r="B135" s="17">
        <f>B127*5+B128*4+B129*3+B130*2+B131</f>
        <v>1247</v>
      </c>
      <c r="C135" s="17">
        <f t="shared" ref="C135:F135" si="1">C127*5+C128*4+C129*3+C130*2+C131</f>
        <v>1583</v>
      </c>
      <c r="D135" s="17">
        <f>D127*5+D128*4+D129*3+D130*2+D131</f>
        <v>971</v>
      </c>
      <c r="E135" s="17">
        <f t="shared" si="1"/>
        <v>804</v>
      </c>
      <c r="F135" s="17">
        <f t="shared" si="1"/>
        <v>121</v>
      </c>
    </row>
    <row r="136" spans="1:6" x14ac:dyDescent="0.25">
      <c r="B136" s="11">
        <f>B135/SUM(B135:F135)</f>
        <v>0.2638595006347863</v>
      </c>
      <c r="C136" s="11">
        <f>C135/SUM(B135:F135)</f>
        <v>0.33495556495979689</v>
      </c>
      <c r="D136" s="11">
        <f>D135/SUM(B135:F135)</f>
        <v>0.20545916208209902</v>
      </c>
      <c r="E136" s="11">
        <f>E135/SUM(B135:F135)</f>
        <v>0.17012272534913245</v>
      </c>
      <c r="F136" s="11">
        <f>F135/SUM(B135:F135)</f>
        <v>2.5603046974185358E-2</v>
      </c>
    </row>
    <row r="140" spans="1:6" x14ac:dyDescent="0.25">
      <c r="A140" s="64" t="s">
        <v>111</v>
      </c>
    </row>
    <row r="141" spans="1:6" x14ac:dyDescent="0.25">
      <c r="A141" s="22" t="s">
        <v>362</v>
      </c>
    </row>
    <row r="142" spans="1:6" x14ac:dyDescent="0.25">
      <c r="A142" s="22" t="s">
        <v>339</v>
      </c>
    </row>
    <row r="143" spans="1:6" ht="30" x14ac:dyDescent="0.25">
      <c r="A143" s="57"/>
      <c r="B143" s="60" t="s">
        <v>62</v>
      </c>
      <c r="C143" s="60" t="s">
        <v>75</v>
      </c>
    </row>
    <row r="144" spans="1:6" x14ac:dyDescent="0.25">
      <c r="A144" s="27" t="s">
        <v>113</v>
      </c>
      <c r="B144" s="18">
        <v>99</v>
      </c>
      <c r="C144" s="21">
        <v>0.24384236453201971</v>
      </c>
    </row>
    <row r="145" spans="1:3" ht="30" x14ac:dyDescent="0.25">
      <c r="A145" s="27" t="s">
        <v>114</v>
      </c>
      <c r="B145" s="18">
        <v>99</v>
      </c>
      <c r="C145" s="21">
        <v>0.24384236453201971</v>
      </c>
    </row>
    <row r="146" spans="1:3" ht="30" x14ac:dyDescent="0.25">
      <c r="A146" s="27" t="s">
        <v>115</v>
      </c>
      <c r="B146" s="18">
        <v>80</v>
      </c>
      <c r="C146" s="21">
        <v>0.19704433497536947</v>
      </c>
    </row>
    <row r="147" spans="1:3" x14ac:dyDescent="0.25">
      <c r="A147" s="27" t="s">
        <v>112</v>
      </c>
      <c r="B147" s="18">
        <v>76</v>
      </c>
      <c r="C147" s="21">
        <v>0.18719211822660098</v>
      </c>
    </row>
    <row r="148" spans="1:3" x14ac:dyDescent="0.25">
      <c r="A148" s="27" t="s">
        <v>116</v>
      </c>
      <c r="B148" s="18">
        <v>35</v>
      </c>
      <c r="C148" s="21">
        <v>8.6206896551724144E-2</v>
      </c>
    </row>
    <row r="149" spans="1:3" x14ac:dyDescent="0.25">
      <c r="A149" s="27" t="s">
        <v>64</v>
      </c>
      <c r="B149" s="18">
        <v>17</v>
      </c>
      <c r="C149" s="21">
        <v>4.1871921182266007E-2</v>
      </c>
    </row>
    <row r="152" spans="1:3" x14ac:dyDescent="0.25">
      <c r="A152" s="22" t="s">
        <v>364</v>
      </c>
    </row>
    <row r="153" spans="1:3" x14ac:dyDescent="0.25">
      <c r="A153" s="22" t="s">
        <v>363</v>
      </c>
    </row>
    <row r="154" spans="1:3" ht="30" x14ac:dyDescent="0.25">
      <c r="A154" s="57"/>
      <c r="B154" s="60" t="s">
        <v>62</v>
      </c>
      <c r="C154" s="60" t="s">
        <v>75</v>
      </c>
    </row>
    <row r="155" spans="1:3" x14ac:dyDescent="0.25">
      <c r="A155" s="17" t="s">
        <v>117</v>
      </c>
      <c r="B155" s="18">
        <v>93</v>
      </c>
      <c r="C155" s="21">
        <v>0.23</v>
      </c>
    </row>
    <row r="156" spans="1:3" x14ac:dyDescent="0.25">
      <c r="A156" s="17" t="s">
        <v>118</v>
      </c>
      <c r="B156" s="18">
        <v>87</v>
      </c>
      <c r="C156" s="21">
        <v>0.21182266009852216</v>
      </c>
    </row>
    <row r="157" spans="1:3" x14ac:dyDescent="0.25">
      <c r="A157" s="17" t="s">
        <v>119</v>
      </c>
      <c r="B157" s="18">
        <v>74</v>
      </c>
      <c r="C157" s="21">
        <v>0.18</v>
      </c>
    </row>
    <row r="158" spans="1:3" x14ac:dyDescent="0.25">
      <c r="A158" s="17" t="s">
        <v>120</v>
      </c>
      <c r="B158" s="18">
        <v>50</v>
      </c>
      <c r="C158" s="21">
        <v>0.12315270935960591</v>
      </c>
    </row>
    <row r="159" spans="1:3" x14ac:dyDescent="0.25">
      <c r="A159" s="17" t="s">
        <v>121</v>
      </c>
      <c r="B159" s="18">
        <v>50</v>
      </c>
      <c r="C159" s="21">
        <v>0.12315270935960591</v>
      </c>
    </row>
    <row r="160" spans="1:3" x14ac:dyDescent="0.25">
      <c r="A160" s="17" t="s">
        <v>64</v>
      </c>
      <c r="B160" s="18">
        <v>35</v>
      </c>
      <c r="C160" s="21">
        <v>0.09</v>
      </c>
    </row>
    <row r="161" spans="1:3" x14ac:dyDescent="0.25">
      <c r="A161" s="17" t="s">
        <v>122</v>
      </c>
      <c r="B161" s="18">
        <v>16</v>
      </c>
      <c r="C161" s="21">
        <v>3.9408866995073892E-2</v>
      </c>
    </row>
  </sheetData>
  <sheetProtection algorithmName="SHA-512" hashValue="XJszPJhRROL57x921OWMo6ZM1uNLXNv4cKxGI1LdvZ+tE4F7z1tENyizlWUXMgLeVNrTb1SPGfItq0BdVrm4JQ==" saltValue="yrgm1reMjWKctzKNAeeqvw==" spinCount="100000" sheet="1" objects="1" scenarios="1"/>
  <sortState ref="A155:C161">
    <sortCondition descending="1" ref="C155:C161"/>
  </sortState>
  <mergeCells count="1">
    <mergeCell ref="A44:AD4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5A4AC-3E73-4367-8766-31833E3DE3AB}">
  <sheetPr>
    <tabColor theme="2" tint="-0.249977111117893"/>
  </sheetPr>
  <dimension ref="A1:AD58"/>
  <sheetViews>
    <sheetView zoomScale="89" zoomScaleNormal="89" workbookViewId="0"/>
  </sheetViews>
  <sheetFormatPr defaultRowHeight="15" x14ac:dyDescent="0.25"/>
  <cols>
    <col min="1" max="1" width="68.140625" customWidth="1"/>
    <col min="2" max="2" width="14.7109375" customWidth="1"/>
    <col min="3" max="3" width="16.28515625" customWidth="1"/>
    <col min="4" max="4" width="17.42578125" customWidth="1"/>
    <col min="5" max="5" width="12" customWidth="1"/>
  </cols>
  <sheetData>
    <row r="1" spans="1:30" s="9" customFormat="1" x14ac:dyDescent="0.25">
      <c r="A1" s="81" t="s">
        <v>123</v>
      </c>
    </row>
    <row r="3" spans="1:30" x14ac:dyDescent="0.25">
      <c r="A3" s="22" t="s">
        <v>365</v>
      </c>
    </row>
    <row r="4" spans="1:30" x14ac:dyDescent="0.25">
      <c r="A4" s="22" t="s">
        <v>279</v>
      </c>
    </row>
    <row r="5" spans="1:30" ht="30" x14ac:dyDescent="0.25">
      <c r="A5" s="82"/>
      <c r="B5" s="83" t="s">
        <v>62</v>
      </c>
      <c r="C5" s="83" t="s">
        <v>75</v>
      </c>
    </row>
    <row r="6" spans="1:30" ht="30" x14ac:dyDescent="0.25">
      <c r="A6" s="28" t="s">
        <v>129</v>
      </c>
      <c r="B6" s="18">
        <v>190</v>
      </c>
      <c r="C6" s="21">
        <v>0.46798029556650245</v>
      </c>
    </row>
    <row r="7" spans="1:30" x14ac:dyDescent="0.25">
      <c r="A7" s="28" t="s">
        <v>124</v>
      </c>
      <c r="B7" s="18">
        <v>157</v>
      </c>
      <c r="C7" s="21">
        <v>0.38669950738916259</v>
      </c>
    </row>
    <row r="8" spans="1:30" x14ac:dyDescent="0.25">
      <c r="A8" s="28" t="s">
        <v>125</v>
      </c>
      <c r="B8" s="18">
        <v>146</v>
      </c>
      <c r="C8" s="21">
        <v>0.35960591133004927</v>
      </c>
    </row>
    <row r="9" spans="1:30" x14ac:dyDescent="0.25">
      <c r="A9" s="28" t="s">
        <v>126</v>
      </c>
      <c r="B9" s="18">
        <v>145</v>
      </c>
      <c r="C9" s="21">
        <v>0.35714285714285715</v>
      </c>
    </row>
    <row r="10" spans="1:30" ht="30" x14ac:dyDescent="0.25">
      <c r="A10" s="28" t="s">
        <v>130</v>
      </c>
      <c r="B10" s="18">
        <v>117</v>
      </c>
      <c r="C10" s="21">
        <v>0.28817733990147781</v>
      </c>
    </row>
    <row r="11" spans="1:30" x14ac:dyDescent="0.25">
      <c r="A11" s="28" t="s">
        <v>127</v>
      </c>
      <c r="B11" s="18">
        <v>111</v>
      </c>
      <c r="C11" s="21">
        <v>0.27339901477832512</v>
      </c>
    </row>
    <row r="12" spans="1:30" x14ac:dyDescent="0.25">
      <c r="A12" s="28" t="s">
        <v>64</v>
      </c>
      <c r="B12" s="18">
        <v>64</v>
      </c>
      <c r="C12" s="21">
        <v>0.15763546798029557</v>
      </c>
    </row>
    <row r="13" spans="1:30" x14ac:dyDescent="0.25">
      <c r="A13" s="28" t="s">
        <v>128</v>
      </c>
      <c r="B13" s="18">
        <v>16</v>
      </c>
      <c r="C13" s="21">
        <v>3.9408866995073892E-2</v>
      </c>
    </row>
    <row r="14" spans="1:30" x14ac:dyDescent="0.25">
      <c r="A14" s="38"/>
      <c r="B14" s="15"/>
      <c r="C14" s="31"/>
    </row>
    <row r="16" spans="1:30" x14ac:dyDescent="0.25">
      <c r="A16" s="87" t="s">
        <v>366</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row>
    <row r="17" spans="1:30" x14ac:dyDescent="0.25">
      <c r="A17" s="22" t="s">
        <v>279</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row>
    <row r="18" spans="1:30" ht="30" x14ac:dyDescent="0.25">
      <c r="A18" s="82"/>
      <c r="B18" s="83" t="s">
        <v>62</v>
      </c>
      <c r="C18" s="83" t="s">
        <v>75</v>
      </c>
    </row>
    <row r="19" spans="1:30" x14ac:dyDescent="0.25">
      <c r="A19" s="34" t="s">
        <v>131</v>
      </c>
      <c r="B19" s="19">
        <v>222</v>
      </c>
      <c r="C19" s="35">
        <v>0.54679802955665024</v>
      </c>
    </row>
    <row r="20" spans="1:30" x14ac:dyDescent="0.25">
      <c r="A20" s="34" t="s">
        <v>132</v>
      </c>
      <c r="B20" s="19">
        <v>175</v>
      </c>
      <c r="C20" s="35">
        <v>0.43103448275862066</v>
      </c>
    </row>
    <row r="21" spans="1:30" x14ac:dyDescent="0.25">
      <c r="A21" s="34" t="s">
        <v>133</v>
      </c>
      <c r="B21" s="19">
        <v>160</v>
      </c>
      <c r="C21" s="35">
        <v>0.39408866995073893</v>
      </c>
    </row>
    <row r="22" spans="1:30" x14ac:dyDescent="0.25">
      <c r="A22" s="34" t="s">
        <v>134</v>
      </c>
      <c r="B22" s="19">
        <v>128</v>
      </c>
      <c r="C22" s="35">
        <v>0.31527093596059114</v>
      </c>
    </row>
    <row r="23" spans="1:30" x14ac:dyDescent="0.25">
      <c r="A23" s="34" t="s">
        <v>135</v>
      </c>
      <c r="B23" s="19">
        <v>123</v>
      </c>
      <c r="C23" s="35">
        <v>0.30295566502463056</v>
      </c>
    </row>
    <row r="24" spans="1:30" x14ac:dyDescent="0.25">
      <c r="A24" s="34" t="s">
        <v>136</v>
      </c>
      <c r="B24" s="19">
        <v>115</v>
      </c>
      <c r="C24" s="35">
        <v>0.28325123152709358</v>
      </c>
    </row>
    <row r="25" spans="1:30" x14ac:dyDescent="0.25">
      <c r="A25" s="34" t="s">
        <v>137</v>
      </c>
      <c r="B25" s="19">
        <v>102</v>
      </c>
      <c r="C25" s="35">
        <v>0.25123152709359609</v>
      </c>
    </row>
    <row r="26" spans="1:30" x14ac:dyDescent="0.25">
      <c r="A26" s="34" t="s">
        <v>138</v>
      </c>
      <c r="B26" s="19">
        <v>30</v>
      </c>
      <c r="C26" s="35">
        <v>7.3891625615763554E-2</v>
      </c>
    </row>
    <row r="27" spans="1:30" x14ac:dyDescent="0.25">
      <c r="A27" s="34" t="s">
        <v>64</v>
      </c>
      <c r="B27" s="19">
        <v>21</v>
      </c>
      <c r="C27" s="35">
        <v>5.1724137931034482E-2</v>
      </c>
    </row>
    <row r="28" spans="1:30" x14ac:dyDescent="0.25">
      <c r="A28" s="39"/>
      <c r="B28" s="40"/>
      <c r="C28" s="41"/>
    </row>
    <row r="30" spans="1:30" s="6" customFormat="1" ht="19.5" customHeight="1" x14ac:dyDescent="0.25">
      <c r="A30" s="65" t="s">
        <v>368</v>
      </c>
      <c r="B30" s="36"/>
      <c r="C30" s="36"/>
      <c r="D30" s="36"/>
      <c r="E30" s="36"/>
      <c r="F30" s="36"/>
    </row>
    <row r="31" spans="1:30" s="6" customFormat="1" ht="15" customHeight="1" x14ac:dyDescent="0.25">
      <c r="A31" s="65" t="s">
        <v>367</v>
      </c>
      <c r="B31" s="36"/>
      <c r="C31" s="36"/>
      <c r="D31" s="36"/>
      <c r="E31" s="36"/>
      <c r="F31" s="36"/>
    </row>
    <row r="32" spans="1:30" x14ac:dyDescent="0.25">
      <c r="A32" s="82" t="s">
        <v>139</v>
      </c>
      <c r="B32" s="84" t="s">
        <v>140</v>
      </c>
      <c r="C32" s="84" t="s">
        <v>141</v>
      </c>
      <c r="D32" s="84" t="s">
        <v>142</v>
      </c>
      <c r="E32" s="84" t="s">
        <v>143</v>
      </c>
      <c r="F32" s="84" t="s">
        <v>144</v>
      </c>
      <c r="G32" s="84" t="s">
        <v>64</v>
      </c>
    </row>
    <row r="33" spans="1:30" x14ac:dyDescent="0.25">
      <c r="A33" s="17">
        <v>1</v>
      </c>
      <c r="B33" s="17">
        <v>260</v>
      </c>
      <c r="C33" s="17">
        <v>26</v>
      </c>
      <c r="D33" s="17">
        <v>37</v>
      </c>
      <c r="E33" s="17">
        <v>8</v>
      </c>
      <c r="F33" s="17">
        <v>54</v>
      </c>
      <c r="G33" s="17">
        <v>20</v>
      </c>
    </row>
    <row r="34" spans="1:30" x14ac:dyDescent="0.25">
      <c r="A34" s="17">
        <v>2</v>
      </c>
      <c r="B34" s="17">
        <v>56</v>
      </c>
      <c r="C34" s="17">
        <v>158</v>
      </c>
      <c r="D34" s="17">
        <v>36</v>
      </c>
      <c r="E34" s="17">
        <v>16</v>
      </c>
      <c r="F34" s="17">
        <v>63</v>
      </c>
      <c r="G34" s="17">
        <v>1</v>
      </c>
    </row>
    <row r="35" spans="1:30" x14ac:dyDescent="0.25">
      <c r="A35" s="17">
        <v>3</v>
      </c>
      <c r="B35" s="17">
        <v>19</v>
      </c>
      <c r="C35" s="17">
        <v>63</v>
      </c>
      <c r="D35" s="17">
        <v>60</v>
      </c>
      <c r="E35" s="17">
        <v>48</v>
      </c>
      <c r="F35" s="17">
        <v>69</v>
      </c>
      <c r="G35" s="17">
        <v>7</v>
      </c>
    </row>
    <row r="36" spans="1:30" x14ac:dyDescent="0.25">
      <c r="A36" s="17">
        <v>4</v>
      </c>
      <c r="B36" s="17">
        <v>8</v>
      </c>
      <c r="C36" s="17">
        <v>26</v>
      </c>
      <c r="D36" s="17">
        <v>84</v>
      </c>
      <c r="E36" s="17">
        <v>36</v>
      </c>
      <c r="F36" s="17">
        <v>29</v>
      </c>
      <c r="G36" s="17">
        <v>3</v>
      </c>
    </row>
    <row r="37" spans="1:30" x14ac:dyDescent="0.25">
      <c r="A37" s="17">
        <v>5</v>
      </c>
      <c r="B37" s="17">
        <v>6</v>
      </c>
      <c r="C37" s="17">
        <v>5</v>
      </c>
      <c r="D37" s="17">
        <v>24</v>
      </c>
      <c r="E37" s="17">
        <v>94</v>
      </c>
      <c r="F37" s="17">
        <v>34</v>
      </c>
      <c r="G37" s="17">
        <v>1</v>
      </c>
    </row>
    <row r="38" spans="1:30" x14ac:dyDescent="0.25">
      <c r="A38" s="17">
        <v>6</v>
      </c>
      <c r="B38" s="17">
        <v>0</v>
      </c>
      <c r="C38" s="17">
        <v>0</v>
      </c>
      <c r="D38" s="17">
        <v>0</v>
      </c>
      <c r="E38" s="17">
        <v>5</v>
      </c>
      <c r="F38" s="17">
        <v>2</v>
      </c>
      <c r="G38" s="17">
        <v>16</v>
      </c>
    </row>
    <row r="40" spans="1:30" x14ac:dyDescent="0.25">
      <c r="A40" s="14" t="s">
        <v>145</v>
      </c>
    </row>
    <row r="41" spans="1:30" ht="30" x14ac:dyDescent="0.25">
      <c r="B41" s="85" t="s">
        <v>140</v>
      </c>
      <c r="C41" s="85" t="s">
        <v>141</v>
      </c>
      <c r="D41" s="85" t="s">
        <v>142</v>
      </c>
      <c r="E41" s="85" t="s">
        <v>143</v>
      </c>
      <c r="F41" s="85" t="s">
        <v>144</v>
      </c>
      <c r="G41" s="85" t="s">
        <v>64</v>
      </c>
    </row>
    <row r="42" spans="1:30" x14ac:dyDescent="0.25">
      <c r="B42" s="17">
        <f>B33*6+B34*5+B35*4+B36*3+B37*2+B38*1</f>
        <v>1952</v>
      </c>
      <c r="C42" s="17">
        <f t="shared" ref="C42:G42" si="0">C33*6+C34*5+C35*4+C36*3+C37*2+C38*1</f>
        <v>1286</v>
      </c>
      <c r="D42" s="17">
        <f t="shared" si="0"/>
        <v>942</v>
      </c>
      <c r="E42" s="17">
        <f t="shared" si="0"/>
        <v>621</v>
      </c>
      <c r="F42" s="17">
        <f>F33*6+F34*5+F35*4+F36*3+F37*2+F38*1</f>
        <v>1072</v>
      </c>
      <c r="G42" s="17">
        <f t="shared" si="0"/>
        <v>180</v>
      </c>
    </row>
    <row r="43" spans="1:30" x14ac:dyDescent="0.25">
      <c r="B43" s="11">
        <f>B42/SUM(B42:G42)</f>
        <v>0.3224847183214935</v>
      </c>
      <c r="C43" s="11">
        <f>C42/SUM(B42:G42)</f>
        <v>0.21245663307450852</v>
      </c>
      <c r="D43" s="11">
        <f>D42/SUM(B42:G42)</f>
        <v>0.15562530976375352</v>
      </c>
      <c r="E43" s="11">
        <f>E42/SUM(B42:G42)</f>
        <v>0.10259375516272923</v>
      </c>
      <c r="F43" s="11">
        <f>F42/SUM(B42:G42)</f>
        <v>0.17710226334049231</v>
      </c>
      <c r="G43" s="11">
        <f>G42/SUM(B42:G42)</f>
        <v>2.9737320337022963E-2</v>
      </c>
    </row>
    <row r="44" spans="1:30" x14ac:dyDescent="0.25">
      <c r="B44" s="42"/>
      <c r="C44" s="42"/>
      <c r="D44" s="42"/>
      <c r="E44" s="42"/>
      <c r="F44" s="42"/>
      <c r="G44" s="42"/>
    </row>
    <row r="46" spans="1:30" x14ac:dyDescent="0.25">
      <c r="A46" s="87" t="s">
        <v>370</v>
      </c>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row>
    <row r="47" spans="1:30" x14ac:dyDescent="0.25">
      <c r="A47" s="22" t="s">
        <v>369</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1:30" ht="30" x14ac:dyDescent="0.25">
      <c r="A48" s="82"/>
      <c r="B48" s="83" t="s">
        <v>62</v>
      </c>
      <c r="C48" s="83" t="s">
        <v>75</v>
      </c>
    </row>
    <row r="49" spans="1:3" ht="30" x14ac:dyDescent="0.25">
      <c r="A49" s="37" t="s">
        <v>153</v>
      </c>
      <c r="B49" s="18">
        <v>264</v>
      </c>
      <c r="C49" s="21">
        <v>0.65024630541871919</v>
      </c>
    </row>
    <row r="50" spans="1:3" ht="30" x14ac:dyDescent="0.25">
      <c r="A50" s="37" t="s">
        <v>154</v>
      </c>
      <c r="B50" s="18">
        <v>215</v>
      </c>
      <c r="C50" s="21">
        <v>0.52955665024630538</v>
      </c>
    </row>
    <row r="51" spans="1:3" x14ac:dyDescent="0.25">
      <c r="A51" s="37" t="s">
        <v>146</v>
      </c>
      <c r="B51" s="18">
        <v>179</v>
      </c>
      <c r="C51" s="21">
        <v>0.44088669950738918</v>
      </c>
    </row>
    <row r="52" spans="1:3" x14ac:dyDescent="0.25">
      <c r="A52" s="37" t="s">
        <v>147</v>
      </c>
      <c r="B52" s="18">
        <v>179</v>
      </c>
      <c r="C52" s="21">
        <v>0.44088669950738918</v>
      </c>
    </row>
    <row r="53" spans="1:3" x14ac:dyDescent="0.25">
      <c r="A53" s="37" t="s">
        <v>148</v>
      </c>
      <c r="B53" s="18">
        <v>176</v>
      </c>
      <c r="C53" s="21">
        <v>0.43349753694581283</v>
      </c>
    </row>
    <row r="54" spans="1:3" ht="30" x14ac:dyDescent="0.25">
      <c r="A54" s="37" t="s">
        <v>152</v>
      </c>
      <c r="B54" s="19">
        <v>123</v>
      </c>
      <c r="C54" s="35">
        <v>0.30295566502463056</v>
      </c>
    </row>
    <row r="55" spans="1:3" ht="30" x14ac:dyDescent="0.25">
      <c r="A55" s="37" t="s">
        <v>149</v>
      </c>
      <c r="B55" s="19">
        <v>91</v>
      </c>
      <c r="C55" s="35">
        <v>0.22413793103448276</v>
      </c>
    </row>
    <row r="56" spans="1:3" x14ac:dyDescent="0.25">
      <c r="A56" s="37" t="s">
        <v>150</v>
      </c>
      <c r="B56" s="19">
        <v>74</v>
      </c>
      <c r="C56" s="35">
        <v>0.18226600985221675</v>
      </c>
    </row>
    <row r="57" spans="1:3" ht="30" x14ac:dyDescent="0.25">
      <c r="A57" s="37" t="s">
        <v>151</v>
      </c>
      <c r="B57" s="19">
        <v>43</v>
      </c>
      <c r="C57" s="35">
        <v>0.10591133004926108</v>
      </c>
    </row>
    <row r="58" spans="1:3" x14ac:dyDescent="0.25">
      <c r="A58" s="37" t="s">
        <v>64</v>
      </c>
      <c r="B58" s="19">
        <v>19</v>
      </c>
      <c r="C58" s="35">
        <v>4.6798029556650245E-2</v>
      </c>
    </row>
  </sheetData>
  <sheetProtection algorithmName="SHA-512" hashValue="m0Y3AnvPeSSpYYW6j3LvUhSzDmUgyIC4zFsrZhjEQx8qBHJZma460/AkODjMatHPBMeyTt3XhBZyMCyYo89raQ==" saltValue="52bwZIs1ChXDfgi0n4r2iA==" spinCount="100000" sheet="1" objects="1" scenarios="1"/>
  <mergeCells count="2">
    <mergeCell ref="A16:AD16"/>
    <mergeCell ref="A46:AD4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C7A60-2F92-47A6-8214-7E7B261998B7}">
  <dimension ref="A1:AD232"/>
  <sheetViews>
    <sheetView zoomScale="89" zoomScaleNormal="89" workbookViewId="0"/>
  </sheetViews>
  <sheetFormatPr defaultRowHeight="15" x14ac:dyDescent="0.25"/>
  <cols>
    <col min="1" max="1" width="48.7109375" customWidth="1"/>
    <col min="2" max="2" width="19.28515625" customWidth="1"/>
    <col min="3" max="3" width="15.7109375" customWidth="1"/>
    <col min="4" max="4" width="21" customWidth="1"/>
  </cols>
  <sheetData>
    <row r="1" spans="1:9" s="9" customFormat="1" x14ac:dyDescent="0.25">
      <c r="A1" s="66" t="s">
        <v>155</v>
      </c>
    </row>
    <row r="3" spans="1:9" x14ac:dyDescent="0.25">
      <c r="A3" s="22" t="s">
        <v>371</v>
      </c>
    </row>
    <row r="4" spans="1:9" x14ac:dyDescent="0.25">
      <c r="A4" s="22" t="s">
        <v>353</v>
      </c>
    </row>
    <row r="5" spans="1:9" x14ac:dyDescent="0.25">
      <c r="A5" s="16" t="s">
        <v>18</v>
      </c>
    </row>
    <row r="6" spans="1:9" x14ac:dyDescent="0.25">
      <c r="A6" s="67"/>
      <c r="B6" s="67" t="s">
        <v>156</v>
      </c>
      <c r="C6" s="67" t="s">
        <v>157</v>
      </c>
      <c r="D6" s="67" t="s">
        <v>158</v>
      </c>
      <c r="E6" s="67" t="s">
        <v>159</v>
      </c>
      <c r="F6" s="67" t="s">
        <v>160</v>
      </c>
      <c r="G6" s="67" t="s">
        <v>40</v>
      </c>
      <c r="H6" s="44"/>
      <c r="I6" s="67" t="s">
        <v>176</v>
      </c>
    </row>
    <row r="7" spans="1:9" x14ac:dyDescent="0.25">
      <c r="A7" s="17" t="s">
        <v>161</v>
      </c>
      <c r="B7" s="18">
        <v>19</v>
      </c>
      <c r="C7" s="18">
        <v>86</v>
      </c>
      <c r="D7" s="18">
        <v>100</v>
      </c>
      <c r="E7" s="18">
        <v>134</v>
      </c>
      <c r="F7" s="18">
        <v>41</v>
      </c>
      <c r="G7" s="45">
        <v>24</v>
      </c>
      <c r="H7" s="43"/>
      <c r="I7" s="17">
        <f>(F7*2)+E7-C7-(B7*2)</f>
        <v>92</v>
      </c>
    </row>
    <row r="8" spans="1:9" x14ac:dyDescent="0.25">
      <c r="A8" s="17" t="s">
        <v>162</v>
      </c>
      <c r="B8" s="18">
        <v>24</v>
      </c>
      <c r="C8" s="18">
        <v>86</v>
      </c>
      <c r="D8" s="18">
        <v>114</v>
      </c>
      <c r="E8" s="18">
        <v>133</v>
      </c>
      <c r="F8" s="18">
        <v>20</v>
      </c>
      <c r="G8" s="45">
        <v>28</v>
      </c>
      <c r="H8" s="43"/>
      <c r="I8" s="17">
        <f t="shared" ref="I8:I21" si="0">(F8*2)+E8-C8-(B8*2)</f>
        <v>39</v>
      </c>
    </row>
    <row r="9" spans="1:9" x14ac:dyDescent="0.25">
      <c r="A9" s="17" t="s">
        <v>163</v>
      </c>
      <c r="B9" s="18">
        <v>27</v>
      </c>
      <c r="C9" s="18">
        <v>104</v>
      </c>
      <c r="D9" s="18">
        <v>125</v>
      </c>
      <c r="E9" s="18">
        <v>105</v>
      </c>
      <c r="F9" s="18">
        <v>20</v>
      </c>
      <c r="G9" s="45">
        <v>23</v>
      </c>
      <c r="H9" s="43"/>
      <c r="I9" s="17">
        <f t="shared" si="0"/>
        <v>-13</v>
      </c>
    </row>
    <row r="10" spans="1:9" x14ac:dyDescent="0.25">
      <c r="A10" s="17" t="s">
        <v>164</v>
      </c>
      <c r="B10" s="18">
        <v>41</v>
      </c>
      <c r="C10" s="18">
        <v>117</v>
      </c>
      <c r="D10" s="18">
        <v>104</v>
      </c>
      <c r="E10" s="18">
        <v>101</v>
      </c>
      <c r="F10" s="18">
        <v>9</v>
      </c>
      <c r="G10" s="45">
        <v>32</v>
      </c>
      <c r="H10" s="43"/>
      <c r="I10" s="17">
        <f t="shared" si="0"/>
        <v>-80</v>
      </c>
    </row>
    <row r="11" spans="1:9" x14ac:dyDescent="0.25">
      <c r="A11" s="17" t="s">
        <v>165</v>
      </c>
      <c r="B11" s="18">
        <v>30</v>
      </c>
      <c r="C11" s="18">
        <v>116</v>
      </c>
      <c r="D11" s="18">
        <v>129</v>
      </c>
      <c r="E11" s="18">
        <v>76</v>
      </c>
      <c r="F11" s="18">
        <v>9</v>
      </c>
      <c r="G11" s="45">
        <v>44</v>
      </c>
      <c r="H11" s="43"/>
      <c r="I11" s="17">
        <f t="shared" si="0"/>
        <v>-82</v>
      </c>
    </row>
    <row r="12" spans="1:9" x14ac:dyDescent="0.25">
      <c r="A12" s="17" t="s">
        <v>166</v>
      </c>
      <c r="B12" s="18">
        <v>31</v>
      </c>
      <c r="C12" s="18">
        <v>110</v>
      </c>
      <c r="D12" s="18">
        <v>117</v>
      </c>
      <c r="E12" s="18">
        <v>78</v>
      </c>
      <c r="F12" s="18">
        <v>6</v>
      </c>
      <c r="G12" s="45">
        <v>61</v>
      </c>
      <c r="H12" s="43"/>
      <c r="I12" s="17">
        <f t="shared" si="0"/>
        <v>-82</v>
      </c>
    </row>
    <row r="13" spans="1:9" x14ac:dyDescent="0.25">
      <c r="A13" s="17" t="s">
        <v>167</v>
      </c>
      <c r="B13" s="18">
        <v>37</v>
      </c>
      <c r="C13" s="18">
        <v>125</v>
      </c>
      <c r="D13" s="18">
        <v>99</v>
      </c>
      <c r="E13" s="18">
        <v>87</v>
      </c>
      <c r="F13" s="18">
        <v>13</v>
      </c>
      <c r="G13" s="45">
        <v>44</v>
      </c>
      <c r="H13" s="43"/>
      <c r="I13" s="17">
        <f t="shared" si="0"/>
        <v>-86</v>
      </c>
    </row>
    <row r="14" spans="1:9" x14ac:dyDescent="0.25">
      <c r="A14" s="17" t="s">
        <v>168</v>
      </c>
      <c r="B14" s="18">
        <v>36</v>
      </c>
      <c r="C14" s="18">
        <v>132</v>
      </c>
      <c r="D14" s="18">
        <v>104</v>
      </c>
      <c r="E14" s="18">
        <v>88</v>
      </c>
      <c r="F14" s="18">
        <v>14</v>
      </c>
      <c r="G14" s="45">
        <v>28</v>
      </c>
      <c r="H14" s="43"/>
      <c r="I14" s="17">
        <f t="shared" si="0"/>
        <v>-88</v>
      </c>
    </row>
    <row r="15" spans="1:9" x14ac:dyDescent="0.25">
      <c r="A15" s="17" t="s">
        <v>169</v>
      </c>
      <c r="B15" s="18">
        <v>35</v>
      </c>
      <c r="C15" s="18">
        <v>138</v>
      </c>
      <c r="D15" s="18">
        <v>107</v>
      </c>
      <c r="E15" s="18">
        <v>70</v>
      </c>
      <c r="F15" s="18">
        <v>15</v>
      </c>
      <c r="G15" s="45">
        <v>39</v>
      </c>
      <c r="H15" s="43"/>
      <c r="I15" s="17">
        <f t="shared" si="0"/>
        <v>-108</v>
      </c>
    </row>
    <row r="16" spans="1:9" x14ac:dyDescent="0.25">
      <c r="A16" s="17" t="s">
        <v>170</v>
      </c>
      <c r="B16" s="18">
        <v>41</v>
      </c>
      <c r="C16" s="18">
        <v>130</v>
      </c>
      <c r="D16" s="18">
        <v>107</v>
      </c>
      <c r="E16" s="18">
        <v>88</v>
      </c>
      <c r="F16" s="18">
        <v>6</v>
      </c>
      <c r="G16" s="45">
        <v>33</v>
      </c>
      <c r="H16" s="43"/>
      <c r="I16" s="17">
        <f t="shared" si="0"/>
        <v>-112</v>
      </c>
    </row>
    <row r="17" spans="1:9" x14ac:dyDescent="0.25">
      <c r="A17" s="17" t="s">
        <v>171</v>
      </c>
      <c r="B17" s="18">
        <v>51</v>
      </c>
      <c r="C17" s="18">
        <v>134</v>
      </c>
      <c r="D17" s="18">
        <v>100</v>
      </c>
      <c r="E17" s="18">
        <v>81</v>
      </c>
      <c r="F17" s="18">
        <v>11</v>
      </c>
      <c r="G17" s="45">
        <v>27</v>
      </c>
      <c r="H17" s="43"/>
      <c r="I17" s="17">
        <f t="shared" si="0"/>
        <v>-133</v>
      </c>
    </row>
    <row r="18" spans="1:9" x14ac:dyDescent="0.25">
      <c r="A18" s="17" t="s">
        <v>172</v>
      </c>
      <c r="B18" s="18">
        <v>93</v>
      </c>
      <c r="C18" s="18">
        <v>125</v>
      </c>
      <c r="D18" s="18">
        <v>77</v>
      </c>
      <c r="E18" s="18">
        <v>70</v>
      </c>
      <c r="F18" s="18">
        <v>12</v>
      </c>
      <c r="G18" s="45">
        <v>26</v>
      </c>
      <c r="H18" s="43"/>
      <c r="I18" s="17">
        <f t="shared" si="0"/>
        <v>-217</v>
      </c>
    </row>
    <row r="19" spans="1:9" x14ac:dyDescent="0.25">
      <c r="A19" s="17" t="s">
        <v>173</v>
      </c>
      <c r="B19" s="18">
        <v>79</v>
      </c>
      <c r="C19" s="18">
        <v>153</v>
      </c>
      <c r="D19" s="18">
        <v>73</v>
      </c>
      <c r="E19" s="18">
        <v>39</v>
      </c>
      <c r="F19" s="18">
        <v>10</v>
      </c>
      <c r="G19" s="45">
        <v>52</v>
      </c>
      <c r="H19" s="43"/>
      <c r="I19" s="17">
        <f t="shared" si="0"/>
        <v>-252</v>
      </c>
    </row>
    <row r="20" spans="1:9" x14ac:dyDescent="0.25">
      <c r="A20" s="17" t="s">
        <v>174</v>
      </c>
      <c r="B20" s="18">
        <v>90</v>
      </c>
      <c r="C20" s="18">
        <v>158</v>
      </c>
      <c r="D20" s="18">
        <v>54</v>
      </c>
      <c r="E20" s="18">
        <v>54</v>
      </c>
      <c r="F20" s="18">
        <v>14</v>
      </c>
      <c r="G20" s="45">
        <v>36</v>
      </c>
      <c r="H20" s="43"/>
      <c r="I20" s="17">
        <f t="shared" si="0"/>
        <v>-256</v>
      </c>
    </row>
    <row r="21" spans="1:9" x14ac:dyDescent="0.25">
      <c r="A21" s="17" t="s">
        <v>175</v>
      </c>
      <c r="B21" s="18">
        <v>145</v>
      </c>
      <c r="C21" s="18">
        <v>136</v>
      </c>
      <c r="D21" s="18">
        <v>46</v>
      </c>
      <c r="E21" s="18">
        <v>34</v>
      </c>
      <c r="F21" s="18">
        <v>9</v>
      </c>
      <c r="G21" s="45">
        <v>36</v>
      </c>
      <c r="H21" s="43"/>
      <c r="I21" s="17">
        <f t="shared" si="0"/>
        <v>-374</v>
      </c>
    </row>
    <row r="22" spans="1:9" x14ac:dyDescent="0.25">
      <c r="D22" s="14"/>
      <c r="E22" s="14"/>
      <c r="F22" s="14"/>
      <c r="G22" s="14"/>
    </row>
    <row r="23" spans="1:9" x14ac:dyDescent="0.25">
      <c r="A23" t="s">
        <v>19</v>
      </c>
    </row>
    <row r="24" spans="1:9" x14ac:dyDescent="0.25">
      <c r="A24" s="20" t="s">
        <v>402</v>
      </c>
    </row>
    <row r="25" spans="1:9" x14ac:dyDescent="0.25">
      <c r="A25" s="67"/>
      <c r="B25" s="67" t="s">
        <v>156</v>
      </c>
      <c r="C25" s="67" t="s">
        <v>157</v>
      </c>
      <c r="D25" s="67" t="s">
        <v>158</v>
      </c>
      <c r="E25" s="67" t="s">
        <v>159</v>
      </c>
      <c r="F25" s="67" t="s">
        <v>160</v>
      </c>
    </row>
    <row r="26" spans="1:9" x14ac:dyDescent="0.25">
      <c r="A26" s="34" t="s">
        <v>161</v>
      </c>
      <c r="B26" s="46">
        <v>0.05</v>
      </c>
      <c r="C26" s="46">
        <v>0.22631578947368422</v>
      </c>
      <c r="D26" s="46">
        <v>0.26315789473684209</v>
      </c>
      <c r="E26" s="46">
        <v>0.35263157894736841</v>
      </c>
      <c r="F26" s="46">
        <v>0.10789473684210527</v>
      </c>
    </row>
    <row r="27" spans="1:9" x14ac:dyDescent="0.25">
      <c r="A27" s="34" t="s">
        <v>162</v>
      </c>
      <c r="B27" s="46">
        <v>6.3660477453580902E-2</v>
      </c>
      <c r="C27" s="46">
        <v>0.22811671087533156</v>
      </c>
      <c r="D27" s="46">
        <v>0.30238726790450926</v>
      </c>
      <c r="E27" s="46">
        <v>0.35278514588859416</v>
      </c>
      <c r="F27" s="46">
        <v>5.3050397877984087E-2</v>
      </c>
    </row>
    <row r="28" spans="1:9" x14ac:dyDescent="0.25">
      <c r="A28" s="34" t="s">
        <v>163</v>
      </c>
      <c r="B28" s="46">
        <v>7.0866141732283464E-2</v>
      </c>
      <c r="C28" s="46">
        <v>0.27296587926509186</v>
      </c>
      <c r="D28" s="46">
        <v>0.32808398950131235</v>
      </c>
      <c r="E28" s="46">
        <v>0.27559055118110237</v>
      </c>
      <c r="F28" s="46">
        <v>5.2493438320209973E-2</v>
      </c>
    </row>
    <row r="29" spans="1:9" x14ac:dyDescent="0.25">
      <c r="A29" s="34" t="s">
        <v>164</v>
      </c>
      <c r="B29" s="46">
        <v>0.11021505376344086</v>
      </c>
      <c r="C29" s="46">
        <v>0.31451612903225806</v>
      </c>
      <c r="D29" s="46">
        <v>0.27956989247311825</v>
      </c>
      <c r="E29" s="46">
        <v>0.271505376344086</v>
      </c>
      <c r="F29" s="46">
        <v>2.4193548387096774E-2</v>
      </c>
    </row>
    <row r="30" spans="1:9" x14ac:dyDescent="0.25">
      <c r="A30" s="34" t="s">
        <v>165</v>
      </c>
      <c r="B30" s="46">
        <v>8.3333333333333329E-2</v>
      </c>
      <c r="C30" s="46">
        <v>0.32222222222222224</v>
      </c>
      <c r="D30" s="46">
        <v>0.35833333333333334</v>
      </c>
      <c r="E30" s="46">
        <v>0.21111111111111111</v>
      </c>
      <c r="F30" s="46">
        <v>2.5000000000000001E-2</v>
      </c>
    </row>
    <row r="31" spans="1:9" x14ac:dyDescent="0.25">
      <c r="A31" s="34" t="s">
        <v>177</v>
      </c>
      <c r="B31" s="46">
        <v>9.0643274853801165E-2</v>
      </c>
      <c r="C31" s="46">
        <v>0.32163742690058478</v>
      </c>
      <c r="D31" s="46">
        <v>0.34210526315789475</v>
      </c>
      <c r="E31" s="46">
        <v>0.22807017543859648</v>
      </c>
      <c r="F31" s="46">
        <v>1.7543859649122806E-2</v>
      </c>
    </row>
    <row r="32" spans="1:9" x14ac:dyDescent="0.25">
      <c r="A32" s="34" t="s">
        <v>167</v>
      </c>
      <c r="B32" s="46">
        <v>0.10249307479224377</v>
      </c>
      <c r="C32" s="46">
        <v>0.34626038781163437</v>
      </c>
      <c r="D32" s="46">
        <v>0.2742382271468144</v>
      </c>
      <c r="E32" s="46">
        <v>0.24099722991689751</v>
      </c>
      <c r="F32" s="46">
        <v>3.6011080332409975E-2</v>
      </c>
    </row>
    <row r="33" spans="1:6" x14ac:dyDescent="0.25">
      <c r="A33" s="34" t="s">
        <v>168</v>
      </c>
      <c r="B33" s="46">
        <v>9.6256684491978606E-2</v>
      </c>
      <c r="C33" s="46">
        <v>0.35294117647058826</v>
      </c>
      <c r="D33" s="46">
        <v>0.27807486631016043</v>
      </c>
      <c r="E33" s="46">
        <v>0.23529411764705882</v>
      </c>
      <c r="F33" s="46">
        <v>3.7433155080213901E-2</v>
      </c>
    </row>
    <row r="34" spans="1:6" x14ac:dyDescent="0.25">
      <c r="A34" s="34" t="s">
        <v>178</v>
      </c>
      <c r="B34" s="46">
        <v>9.5890410958904104E-2</v>
      </c>
      <c r="C34" s="46">
        <v>0.37808219178082192</v>
      </c>
      <c r="D34" s="46">
        <v>0.29315068493150687</v>
      </c>
      <c r="E34" s="46">
        <v>0.19178082191780821</v>
      </c>
      <c r="F34" s="46">
        <v>4.1095890410958902E-2</v>
      </c>
    </row>
    <row r="35" spans="1:6" x14ac:dyDescent="0.25">
      <c r="A35" s="34" t="s">
        <v>170</v>
      </c>
      <c r="B35" s="46">
        <v>0.11021505376344086</v>
      </c>
      <c r="C35" s="46">
        <v>0.34946236559139787</v>
      </c>
      <c r="D35" s="46">
        <v>0.28763440860215056</v>
      </c>
      <c r="E35" s="46">
        <v>0.23655913978494625</v>
      </c>
      <c r="F35" s="46">
        <v>1.6129032258064516E-2</v>
      </c>
    </row>
    <row r="36" spans="1:6" x14ac:dyDescent="0.25">
      <c r="A36" s="34" t="s">
        <v>171</v>
      </c>
      <c r="B36" s="46">
        <v>0.13527851458885942</v>
      </c>
      <c r="C36" s="46">
        <v>0.35543766578249336</v>
      </c>
      <c r="D36" s="46">
        <v>0.26525198938992045</v>
      </c>
      <c r="E36" s="46">
        <v>0.21485411140583555</v>
      </c>
      <c r="F36" s="46">
        <v>2.9177718832891247E-2</v>
      </c>
    </row>
    <row r="37" spans="1:6" x14ac:dyDescent="0.25">
      <c r="A37" s="34" t="s">
        <v>172</v>
      </c>
      <c r="B37" s="46">
        <v>0.24668435013262599</v>
      </c>
      <c r="C37" s="46">
        <v>0.33156498673740054</v>
      </c>
      <c r="D37" s="46">
        <v>0.20424403183023873</v>
      </c>
      <c r="E37" s="46">
        <v>0.1856763925729443</v>
      </c>
      <c r="F37" s="46">
        <v>3.1830238726790451E-2</v>
      </c>
    </row>
    <row r="38" spans="1:6" x14ac:dyDescent="0.25">
      <c r="A38" s="34" t="s">
        <v>173</v>
      </c>
      <c r="B38" s="46">
        <v>0.2231638418079096</v>
      </c>
      <c r="C38" s="46">
        <v>0.43220338983050849</v>
      </c>
      <c r="D38" s="46">
        <v>0.20621468926553671</v>
      </c>
      <c r="E38" s="46">
        <v>0.11016949152542373</v>
      </c>
      <c r="F38" s="46">
        <v>2.8248587570621469E-2</v>
      </c>
    </row>
    <row r="39" spans="1:6" x14ac:dyDescent="0.25">
      <c r="A39" s="34" t="s">
        <v>174</v>
      </c>
      <c r="B39" s="46">
        <v>0.24324324324324326</v>
      </c>
      <c r="C39" s="46">
        <v>0.42702702702702705</v>
      </c>
      <c r="D39" s="46">
        <v>0.14594594594594595</v>
      </c>
      <c r="E39" s="46">
        <v>0.14594594594594595</v>
      </c>
      <c r="F39" s="46">
        <v>3.783783783783784E-2</v>
      </c>
    </row>
    <row r="40" spans="1:6" x14ac:dyDescent="0.25">
      <c r="A40" s="34" t="s">
        <v>179</v>
      </c>
      <c r="B40" s="46">
        <v>0.39189189189189189</v>
      </c>
      <c r="C40" s="46">
        <v>0.36756756756756759</v>
      </c>
      <c r="D40" s="46">
        <v>0.12432432432432433</v>
      </c>
      <c r="E40" s="46">
        <v>9.1891891891891897E-2</v>
      </c>
      <c r="F40" s="46">
        <v>2.4324324324324326E-2</v>
      </c>
    </row>
    <row r="43" spans="1:6" x14ac:dyDescent="0.25">
      <c r="A43" s="22" t="s">
        <v>372</v>
      </c>
    </row>
    <row r="44" spans="1:6" x14ac:dyDescent="0.25">
      <c r="A44" s="22" t="s">
        <v>339</v>
      </c>
    </row>
    <row r="45" spans="1:6" ht="49.5" customHeight="1" x14ac:dyDescent="0.25">
      <c r="A45" s="67"/>
      <c r="B45" s="68" t="s">
        <v>62</v>
      </c>
      <c r="C45" s="68" t="s">
        <v>63</v>
      </c>
    </row>
    <row r="46" spans="1:6" x14ac:dyDescent="0.25">
      <c r="A46" s="17" t="s">
        <v>180</v>
      </c>
      <c r="B46" s="18">
        <v>124</v>
      </c>
      <c r="C46" s="21">
        <v>0.30541871921182268</v>
      </c>
      <c r="D46" s="10"/>
    </row>
    <row r="47" spans="1:6" x14ac:dyDescent="0.25">
      <c r="A47" s="17" t="s">
        <v>182</v>
      </c>
      <c r="B47" s="18">
        <v>121</v>
      </c>
      <c r="C47" s="21">
        <v>0.29802955665024633</v>
      </c>
      <c r="D47" s="10"/>
    </row>
    <row r="48" spans="1:6" x14ac:dyDescent="0.25">
      <c r="A48" s="17" t="s">
        <v>181</v>
      </c>
      <c r="B48" s="18">
        <v>99</v>
      </c>
      <c r="C48" s="21">
        <v>0.24384236453201971</v>
      </c>
    </row>
    <row r="49" spans="1:30" x14ac:dyDescent="0.25">
      <c r="A49" s="17" t="s">
        <v>183</v>
      </c>
      <c r="B49" s="18">
        <v>27</v>
      </c>
      <c r="C49" s="21">
        <v>6.6502463054187194E-2</v>
      </c>
    </row>
    <row r="50" spans="1:30" x14ac:dyDescent="0.25">
      <c r="A50" s="17" t="s">
        <v>64</v>
      </c>
      <c r="B50" s="18">
        <v>18</v>
      </c>
      <c r="C50" s="21">
        <v>4.4334975369458129E-2</v>
      </c>
    </row>
    <row r="51" spans="1:30" x14ac:dyDescent="0.25">
      <c r="A51" s="17" t="s">
        <v>184</v>
      </c>
      <c r="B51" s="18">
        <v>17</v>
      </c>
      <c r="C51" s="21">
        <v>4.1871921182266007E-2</v>
      </c>
    </row>
    <row r="52" spans="1:30" x14ac:dyDescent="0.25">
      <c r="A52" s="14"/>
      <c r="B52" s="15"/>
      <c r="C52" s="31"/>
    </row>
    <row r="54" spans="1:30" x14ac:dyDescent="0.25">
      <c r="A54" s="87" t="s">
        <v>374</v>
      </c>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row>
    <row r="55" spans="1:30" x14ac:dyDescent="0.25">
      <c r="A55" s="22" t="s">
        <v>373</v>
      </c>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spans="1:30" ht="30" x14ac:dyDescent="0.25">
      <c r="A56" s="67"/>
      <c r="B56" s="68" t="s">
        <v>62</v>
      </c>
      <c r="C56" s="68" t="s">
        <v>63</v>
      </c>
    </row>
    <row r="57" spans="1:30" x14ac:dyDescent="0.25">
      <c r="A57" s="17">
        <v>0</v>
      </c>
      <c r="B57" s="18">
        <v>1</v>
      </c>
      <c r="C57" s="21">
        <v>2.4630541871921183E-3</v>
      </c>
    </row>
    <row r="58" spans="1:30" x14ac:dyDescent="0.25">
      <c r="A58" s="17">
        <v>40</v>
      </c>
      <c r="B58" s="18">
        <v>1</v>
      </c>
      <c r="C58" s="21">
        <v>2.4630541871921183E-3</v>
      </c>
    </row>
    <row r="59" spans="1:30" x14ac:dyDescent="0.25">
      <c r="A59" s="17">
        <v>45</v>
      </c>
      <c r="B59" s="18">
        <v>1</v>
      </c>
      <c r="C59" s="21">
        <v>2.4630541871921183E-3</v>
      </c>
    </row>
    <row r="60" spans="1:30" x14ac:dyDescent="0.25">
      <c r="A60" s="17">
        <v>50</v>
      </c>
      <c r="B60" s="18">
        <v>8</v>
      </c>
      <c r="C60" s="21">
        <v>1.9704433497536946E-2</v>
      </c>
    </row>
    <row r="61" spans="1:30" x14ac:dyDescent="0.25">
      <c r="A61" s="17">
        <v>55</v>
      </c>
      <c r="B61" s="18">
        <v>15</v>
      </c>
      <c r="C61" s="21">
        <v>3.6945812807881777E-2</v>
      </c>
    </row>
    <row r="62" spans="1:30" x14ac:dyDescent="0.25">
      <c r="A62" s="17">
        <v>60</v>
      </c>
      <c r="B62" s="18">
        <v>56</v>
      </c>
      <c r="C62" s="21">
        <v>0.13793103448275862</v>
      </c>
    </row>
    <row r="63" spans="1:30" x14ac:dyDescent="0.25">
      <c r="A63" s="17">
        <v>65</v>
      </c>
      <c r="B63" s="18">
        <v>38</v>
      </c>
      <c r="C63" s="21">
        <v>9.3596059113300489E-2</v>
      </c>
    </row>
    <row r="64" spans="1:30" x14ac:dyDescent="0.25">
      <c r="A64" s="17">
        <v>70</v>
      </c>
      <c r="B64" s="18">
        <v>115</v>
      </c>
      <c r="C64" s="21">
        <v>0.28325123152709358</v>
      </c>
    </row>
    <row r="65" spans="1:30" x14ac:dyDescent="0.25">
      <c r="A65" s="17">
        <v>75</v>
      </c>
      <c r="B65" s="18">
        <v>87</v>
      </c>
      <c r="C65" s="21">
        <v>0.21428571428571427</v>
      </c>
    </row>
    <row r="66" spans="1:30" x14ac:dyDescent="0.25">
      <c r="A66" s="17">
        <v>80</v>
      </c>
      <c r="B66" s="18">
        <v>45</v>
      </c>
      <c r="C66" s="21">
        <v>0.11083743842364532</v>
      </c>
    </row>
    <row r="67" spans="1:30" x14ac:dyDescent="0.25">
      <c r="A67" s="17">
        <v>85</v>
      </c>
      <c r="B67" s="18">
        <v>18</v>
      </c>
      <c r="C67" s="21">
        <v>4.4334975369458129E-2</v>
      </c>
    </row>
    <row r="68" spans="1:30" x14ac:dyDescent="0.25">
      <c r="A68" s="17">
        <v>90</v>
      </c>
      <c r="B68" s="18">
        <v>7</v>
      </c>
      <c r="C68" s="21">
        <v>1.7241379310344827E-2</v>
      </c>
    </row>
    <row r="69" spans="1:30" x14ac:dyDescent="0.25">
      <c r="A69" s="17">
        <v>95</v>
      </c>
      <c r="B69" s="18">
        <v>3</v>
      </c>
      <c r="C69" s="21">
        <v>7.3891625615763543E-3</v>
      </c>
    </row>
    <row r="70" spans="1:30" x14ac:dyDescent="0.25">
      <c r="A70" s="17">
        <v>100</v>
      </c>
      <c r="B70" s="18">
        <v>9</v>
      </c>
      <c r="C70" s="21">
        <v>2.2167487684729065E-2</v>
      </c>
    </row>
    <row r="71" spans="1:30" x14ac:dyDescent="0.25">
      <c r="A71" s="17">
        <v>105</v>
      </c>
      <c r="B71" s="18">
        <v>1</v>
      </c>
      <c r="C71" s="21">
        <v>2.4630541871921183E-3</v>
      </c>
    </row>
    <row r="72" spans="1:30" x14ac:dyDescent="0.25">
      <c r="A72" s="17">
        <v>130</v>
      </c>
      <c r="B72" s="18">
        <v>1</v>
      </c>
      <c r="C72" s="21">
        <v>2.4630541871921183E-3</v>
      </c>
    </row>
    <row r="75" spans="1:30" x14ac:dyDescent="0.25">
      <c r="A75" s="87" t="s">
        <v>375</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row>
    <row r="76" spans="1:30" x14ac:dyDescent="0.25">
      <c r="A76" s="22" t="s">
        <v>373</v>
      </c>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row>
    <row r="77" spans="1:30" ht="30" x14ac:dyDescent="0.25">
      <c r="A77" s="69"/>
      <c r="B77" s="70" t="s">
        <v>62</v>
      </c>
      <c r="C77" s="70" t="s">
        <v>75</v>
      </c>
    </row>
    <row r="78" spans="1:30" x14ac:dyDescent="0.25">
      <c r="A78" s="17">
        <v>0</v>
      </c>
      <c r="B78" s="18">
        <v>1</v>
      </c>
      <c r="C78" s="21">
        <v>2.4630541871921183E-3</v>
      </c>
    </row>
    <row r="79" spans="1:30" x14ac:dyDescent="0.25">
      <c r="A79" s="17">
        <v>20</v>
      </c>
      <c r="B79" s="18">
        <v>1</v>
      </c>
      <c r="C79" s="21">
        <v>2.4630541871921183E-3</v>
      </c>
    </row>
    <row r="80" spans="1:30" x14ac:dyDescent="0.25">
      <c r="A80" s="17">
        <v>30</v>
      </c>
      <c r="B80" s="18">
        <v>4</v>
      </c>
      <c r="C80" s="21">
        <v>9.852216748768473E-3</v>
      </c>
    </row>
    <row r="81" spans="1:3" x14ac:dyDescent="0.25">
      <c r="A81" s="17">
        <v>35</v>
      </c>
      <c r="B81" s="18">
        <v>6</v>
      </c>
      <c r="C81" s="21">
        <v>1.4778325123152709E-2</v>
      </c>
    </row>
    <row r="82" spans="1:3" x14ac:dyDescent="0.25">
      <c r="A82" s="17">
        <v>40</v>
      </c>
      <c r="B82" s="18">
        <v>3</v>
      </c>
      <c r="C82" s="21">
        <v>7.3891625615763543E-3</v>
      </c>
    </row>
    <row r="83" spans="1:3" x14ac:dyDescent="0.25">
      <c r="A83" s="17">
        <v>45</v>
      </c>
      <c r="B83" s="18">
        <v>10</v>
      </c>
      <c r="C83" s="21">
        <v>2.4630541871921183E-2</v>
      </c>
    </row>
    <row r="84" spans="1:3" x14ac:dyDescent="0.25">
      <c r="A84" s="17">
        <v>50</v>
      </c>
      <c r="B84" s="18">
        <v>21</v>
      </c>
      <c r="C84" s="21">
        <v>5.1724137931034482E-2</v>
      </c>
    </row>
    <row r="85" spans="1:3" x14ac:dyDescent="0.25">
      <c r="A85" s="17">
        <v>55</v>
      </c>
      <c r="B85" s="18">
        <v>17</v>
      </c>
      <c r="C85" s="21">
        <v>4.1871921182266007E-2</v>
      </c>
    </row>
    <row r="86" spans="1:3" x14ac:dyDescent="0.25">
      <c r="A86" s="17">
        <v>60</v>
      </c>
      <c r="B86" s="18">
        <v>15</v>
      </c>
      <c r="C86" s="21">
        <v>3.6945812807881777E-2</v>
      </c>
    </row>
    <row r="87" spans="1:3" x14ac:dyDescent="0.25">
      <c r="A87" s="17">
        <v>65</v>
      </c>
      <c r="B87" s="18">
        <v>13</v>
      </c>
      <c r="C87" s="21">
        <v>3.2019704433497539E-2</v>
      </c>
    </row>
    <row r="88" spans="1:3" x14ac:dyDescent="0.25">
      <c r="A88" s="17">
        <v>70</v>
      </c>
      <c r="B88" s="18">
        <v>23</v>
      </c>
      <c r="C88" s="21">
        <v>5.6650246305418719E-2</v>
      </c>
    </row>
    <row r="89" spans="1:3" x14ac:dyDescent="0.25">
      <c r="A89" s="17">
        <v>75</v>
      </c>
      <c r="B89" s="18">
        <v>25</v>
      </c>
      <c r="C89" s="21">
        <v>6.1576354679802957E-2</v>
      </c>
    </row>
    <row r="90" spans="1:3" x14ac:dyDescent="0.25">
      <c r="A90" s="17">
        <v>80</v>
      </c>
      <c r="B90" s="18">
        <v>39</v>
      </c>
      <c r="C90" s="21">
        <v>9.6059113300492605E-2</v>
      </c>
    </row>
    <row r="91" spans="1:3" x14ac:dyDescent="0.25">
      <c r="A91" s="17">
        <v>85</v>
      </c>
      <c r="B91" s="18">
        <v>15</v>
      </c>
      <c r="C91" s="21">
        <v>3.6945812807881777E-2</v>
      </c>
    </row>
    <row r="92" spans="1:3" x14ac:dyDescent="0.25">
      <c r="A92" s="17">
        <v>90</v>
      </c>
      <c r="B92" s="18">
        <v>26</v>
      </c>
      <c r="C92" s="21">
        <v>6.4039408866995079E-2</v>
      </c>
    </row>
    <row r="93" spans="1:3" x14ac:dyDescent="0.25">
      <c r="A93" s="17">
        <v>95</v>
      </c>
      <c r="B93" s="18">
        <v>19</v>
      </c>
      <c r="C93" s="21">
        <v>4.6798029556650245E-2</v>
      </c>
    </row>
    <row r="94" spans="1:3" x14ac:dyDescent="0.25">
      <c r="A94" s="17">
        <v>100</v>
      </c>
      <c r="B94" s="18">
        <v>53</v>
      </c>
      <c r="C94" s="21">
        <v>0.13054187192118227</v>
      </c>
    </row>
    <row r="95" spans="1:3" x14ac:dyDescent="0.25">
      <c r="A95" s="17">
        <v>105</v>
      </c>
      <c r="B95" s="18">
        <v>9</v>
      </c>
      <c r="C95" s="21">
        <v>2.2167487684729065E-2</v>
      </c>
    </row>
    <row r="96" spans="1:3" x14ac:dyDescent="0.25">
      <c r="A96" s="17">
        <v>110</v>
      </c>
      <c r="B96" s="18">
        <v>13</v>
      </c>
      <c r="C96" s="21">
        <v>3.2019704433497539E-2</v>
      </c>
    </row>
    <row r="97" spans="1:30" x14ac:dyDescent="0.25">
      <c r="A97" s="17">
        <v>115</v>
      </c>
      <c r="B97" s="18">
        <v>7</v>
      </c>
      <c r="C97" s="21">
        <v>1.7241379310344827E-2</v>
      </c>
    </row>
    <row r="98" spans="1:30" x14ac:dyDescent="0.25">
      <c r="A98" s="17">
        <v>120</v>
      </c>
      <c r="B98" s="18">
        <v>19</v>
      </c>
      <c r="C98" s="21">
        <v>4.6798029556650245E-2</v>
      </c>
    </row>
    <row r="99" spans="1:30" x14ac:dyDescent="0.25">
      <c r="A99" s="17">
        <v>125</v>
      </c>
      <c r="B99" s="18">
        <v>7</v>
      </c>
      <c r="C99" s="21">
        <v>1.7241379310344827E-2</v>
      </c>
    </row>
    <row r="100" spans="1:30" x14ac:dyDescent="0.25">
      <c r="A100" s="17">
        <v>130</v>
      </c>
      <c r="B100" s="18">
        <v>12</v>
      </c>
      <c r="C100" s="21">
        <v>2.9556650246305417E-2</v>
      </c>
    </row>
    <row r="101" spans="1:30" x14ac:dyDescent="0.25">
      <c r="A101" s="17">
        <v>140</v>
      </c>
      <c r="B101" s="18">
        <v>7</v>
      </c>
      <c r="C101" s="21">
        <v>1.7241379310344827E-2</v>
      </c>
    </row>
    <row r="102" spans="1:30" x14ac:dyDescent="0.25">
      <c r="A102" s="17">
        <v>145</v>
      </c>
      <c r="B102" s="18">
        <v>4</v>
      </c>
      <c r="C102" s="21">
        <v>9.852216748768473E-3</v>
      </c>
    </row>
    <row r="103" spans="1:30" x14ac:dyDescent="0.25">
      <c r="A103" s="17">
        <v>150</v>
      </c>
      <c r="B103" s="18">
        <v>15</v>
      </c>
      <c r="C103" s="21">
        <v>3.6945812807881777E-2</v>
      </c>
    </row>
    <row r="104" spans="1:30" x14ac:dyDescent="0.25">
      <c r="A104" s="17">
        <v>155</v>
      </c>
      <c r="B104" s="18">
        <v>4</v>
      </c>
      <c r="C104" s="21">
        <v>9.852216748768473E-3</v>
      </c>
    </row>
    <row r="105" spans="1:30" x14ac:dyDescent="0.25">
      <c r="A105" s="17">
        <v>160</v>
      </c>
      <c r="B105" s="18">
        <v>3</v>
      </c>
      <c r="C105" s="21">
        <v>7.3891625615763543E-3</v>
      </c>
    </row>
    <row r="106" spans="1:30" x14ac:dyDescent="0.25">
      <c r="A106" s="17">
        <v>165</v>
      </c>
      <c r="B106" s="18">
        <v>3</v>
      </c>
      <c r="C106" s="21">
        <v>7.3891625615763543E-3</v>
      </c>
    </row>
    <row r="107" spans="1:30" x14ac:dyDescent="0.25">
      <c r="A107" s="17">
        <v>170</v>
      </c>
      <c r="B107" s="18">
        <v>2</v>
      </c>
      <c r="C107" s="21">
        <v>4.9261083743842365E-3</v>
      </c>
    </row>
    <row r="108" spans="1:30" x14ac:dyDescent="0.25">
      <c r="A108" s="17">
        <v>175</v>
      </c>
      <c r="B108" s="18">
        <v>1</v>
      </c>
      <c r="C108" s="21">
        <v>2.4630541871921183E-3</v>
      </c>
    </row>
    <row r="109" spans="1:30" x14ac:dyDescent="0.25">
      <c r="A109" s="17">
        <v>185</v>
      </c>
      <c r="B109" s="18">
        <v>1</v>
      </c>
      <c r="C109" s="21">
        <v>2.4630541871921183E-3</v>
      </c>
    </row>
    <row r="110" spans="1:30" x14ac:dyDescent="0.25">
      <c r="A110" s="17">
        <v>200</v>
      </c>
      <c r="B110" s="18">
        <v>8</v>
      </c>
      <c r="C110" s="21">
        <v>1.9704433497536946E-2</v>
      </c>
    </row>
    <row r="112" spans="1:30" x14ac:dyDescent="0.25">
      <c r="A112" s="87" t="s">
        <v>377</v>
      </c>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row>
    <row r="113" spans="1:30" x14ac:dyDescent="0.25">
      <c r="A113" s="22" t="s">
        <v>376</v>
      </c>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row>
    <row r="114" spans="1:30" ht="30" x14ac:dyDescent="0.25">
      <c r="A114" s="67"/>
      <c r="B114" s="68" t="s">
        <v>62</v>
      </c>
      <c r="C114" s="68" t="s">
        <v>63</v>
      </c>
    </row>
    <row r="115" spans="1:30" x14ac:dyDescent="0.25">
      <c r="A115" s="17">
        <v>2</v>
      </c>
      <c r="B115" s="18">
        <v>1</v>
      </c>
      <c r="C115" s="21">
        <v>2.4630541871921183E-3</v>
      </c>
    </row>
    <row r="116" spans="1:30" x14ac:dyDescent="0.25">
      <c r="A116" s="17">
        <v>2.25</v>
      </c>
      <c r="B116" s="18">
        <v>1</v>
      </c>
      <c r="C116" s="21">
        <v>2.4630541871921183E-3</v>
      </c>
    </row>
    <row r="117" spans="1:30" x14ac:dyDescent="0.25">
      <c r="A117" s="17">
        <v>2.5</v>
      </c>
      <c r="B117" s="18">
        <v>5</v>
      </c>
      <c r="C117" s="21">
        <v>1.2315270935960592E-2</v>
      </c>
    </row>
    <row r="118" spans="1:30" x14ac:dyDescent="0.25">
      <c r="A118" s="17">
        <v>2.75</v>
      </c>
      <c r="B118" s="18">
        <v>11</v>
      </c>
      <c r="C118" s="21">
        <v>2.7093596059113302E-2</v>
      </c>
    </row>
    <row r="119" spans="1:30" x14ac:dyDescent="0.25">
      <c r="A119" s="17">
        <v>3</v>
      </c>
      <c r="B119" s="18">
        <v>54</v>
      </c>
      <c r="C119" s="21">
        <v>0.13300492610837439</v>
      </c>
    </row>
    <row r="120" spans="1:30" x14ac:dyDescent="0.25">
      <c r="A120" s="17">
        <v>3.25</v>
      </c>
      <c r="B120" s="18">
        <v>62</v>
      </c>
      <c r="C120" s="21">
        <v>0.15270935960591134</v>
      </c>
    </row>
    <row r="121" spans="1:30" x14ac:dyDescent="0.25">
      <c r="A121" s="17">
        <v>3.5</v>
      </c>
      <c r="B121" s="18">
        <v>66</v>
      </c>
      <c r="C121" s="21">
        <v>0.1625615763546798</v>
      </c>
    </row>
    <row r="122" spans="1:30" x14ac:dyDescent="0.25">
      <c r="A122" s="17">
        <v>3.75</v>
      </c>
      <c r="B122" s="18">
        <v>24</v>
      </c>
      <c r="C122" s="21">
        <v>5.9113300492610835E-2</v>
      </c>
    </row>
    <row r="123" spans="1:30" x14ac:dyDescent="0.25">
      <c r="A123" s="17">
        <v>4</v>
      </c>
      <c r="B123" s="18">
        <v>30</v>
      </c>
      <c r="C123" s="21">
        <v>7.3891625615763554E-2</v>
      </c>
    </row>
    <row r="124" spans="1:30" x14ac:dyDescent="0.25">
      <c r="A124" s="17">
        <v>4.25</v>
      </c>
      <c r="B124" s="18">
        <v>6</v>
      </c>
      <c r="C124" s="21">
        <v>1.4778325123152709E-2</v>
      </c>
    </row>
    <row r="125" spans="1:30" x14ac:dyDescent="0.25">
      <c r="A125" s="17">
        <v>4.5</v>
      </c>
      <c r="B125" s="18">
        <v>4</v>
      </c>
      <c r="C125" s="21">
        <v>9.852216748768473E-3</v>
      </c>
    </row>
    <row r="126" spans="1:30" x14ac:dyDescent="0.25">
      <c r="A126" s="17">
        <v>4.75</v>
      </c>
      <c r="B126" s="18">
        <v>3</v>
      </c>
      <c r="C126" s="21">
        <v>7.3891625615763543E-3</v>
      </c>
    </row>
    <row r="127" spans="1:30" x14ac:dyDescent="0.25">
      <c r="A127" s="17">
        <v>5</v>
      </c>
      <c r="B127" s="18">
        <v>6</v>
      </c>
      <c r="C127" s="21">
        <v>1.4778325123152709E-2</v>
      </c>
    </row>
    <row r="128" spans="1:30" x14ac:dyDescent="0.25">
      <c r="A128" s="17">
        <v>5.5</v>
      </c>
      <c r="B128" s="18">
        <v>3</v>
      </c>
      <c r="C128" s="21">
        <v>7.3891625615763543E-3</v>
      </c>
    </row>
    <row r="129" spans="1:30" x14ac:dyDescent="0.25">
      <c r="A129" s="17">
        <v>6</v>
      </c>
      <c r="B129" s="18">
        <v>1</v>
      </c>
      <c r="C129" s="21">
        <v>2.4630541871921183E-3</v>
      </c>
    </row>
    <row r="130" spans="1:30" x14ac:dyDescent="0.25">
      <c r="A130" s="17">
        <v>6.25</v>
      </c>
      <c r="B130" s="18">
        <v>2</v>
      </c>
      <c r="C130" s="21">
        <v>4.9261083743842365E-3</v>
      </c>
    </row>
    <row r="131" spans="1:30" x14ac:dyDescent="0.25">
      <c r="A131" s="17">
        <v>6.5</v>
      </c>
      <c r="B131" s="18">
        <v>3</v>
      </c>
      <c r="C131" s="21">
        <v>7.3891625615763543E-3</v>
      </c>
    </row>
    <row r="132" spans="1:30" x14ac:dyDescent="0.25">
      <c r="A132" s="17">
        <v>7.25</v>
      </c>
      <c r="B132" s="18">
        <v>1</v>
      </c>
      <c r="C132" s="21">
        <v>2.4630541871921183E-3</v>
      </c>
    </row>
    <row r="133" spans="1:30" x14ac:dyDescent="0.25">
      <c r="A133" s="17">
        <v>10</v>
      </c>
      <c r="B133" s="18">
        <v>1</v>
      </c>
      <c r="C133" s="21">
        <v>2.4630541871921183E-3</v>
      </c>
    </row>
    <row r="134" spans="1:30" x14ac:dyDescent="0.25">
      <c r="A134" s="86" t="s">
        <v>226</v>
      </c>
      <c r="B134" s="18">
        <v>122</v>
      </c>
      <c r="C134" s="21">
        <v>0.30049261083743845</v>
      </c>
    </row>
    <row r="137" spans="1:30" x14ac:dyDescent="0.25">
      <c r="A137" s="87" t="s">
        <v>379</v>
      </c>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row>
    <row r="138" spans="1:30" x14ac:dyDescent="0.25">
      <c r="A138" s="22" t="s">
        <v>378</v>
      </c>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row>
    <row r="139" spans="1:30" ht="30" x14ac:dyDescent="0.25">
      <c r="A139" s="67"/>
      <c r="B139" s="68" t="s">
        <v>62</v>
      </c>
      <c r="C139" s="68" t="s">
        <v>63</v>
      </c>
    </row>
    <row r="140" spans="1:30" x14ac:dyDescent="0.25">
      <c r="A140" s="17">
        <v>1.5</v>
      </c>
      <c r="B140" s="18">
        <v>1</v>
      </c>
      <c r="C140" s="21">
        <v>2.4630541871921183E-3</v>
      </c>
    </row>
    <row r="141" spans="1:30" x14ac:dyDescent="0.25">
      <c r="A141" s="17">
        <v>2</v>
      </c>
      <c r="B141" s="18">
        <v>2</v>
      </c>
      <c r="C141" s="21">
        <v>4.9261083743842365E-3</v>
      </c>
    </row>
    <row r="142" spans="1:30" x14ac:dyDescent="0.25">
      <c r="A142" s="17">
        <v>2.25</v>
      </c>
      <c r="B142" s="18">
        <v>3</v>
      </c>
      <c r="C142" s="21">
        <v>7.3891625615763543E-3</v>
      </c>
    </row>
    <row r="143" spans="1:30" x14ac:dyDescent="0.25">
      <c r="A143" s="17">
        <v>2.5</v>
      </c>
      <c r="B143" s="18">
        <v>5</v>
      </c>
      <c r="C143" s="21">
        <v>1.2315270935960592E-2</v>
      </c>
    </row>
    <row r="144" spans="1:30" x14ac:dyDescent="0.25">
      <c r="A144" s="17">
        <v>2.75</v>
      </c>
      <c r="B144" s="18">
        <v>8</v>
      </c>
      <c r="C144" s="21">
        <v>1.9704433497536946E-2</v>
      </c>
    </row>
    <row r="145" spans="1:3" x14ac:dyDescent="0.25">
      <c r="A145" s="17">
        <v>3</v>
      </c>
      <c r="B145" s="18">
        <v>14</v>
      </c>
      <c r="C145" s="21">
        <v>3.4482758620689655E-2</v>
      </c>
    </row>
    <row r="146" spans="1:3" x14ac:dyDescent="0.25">
      <c r="A146" s="17">
        <v>3.25</v>
      </c>
      <c r="B146" s="18">
        <v>9</v>
      </c>
      <c r="C146" s="21">
        <v>2.2167487684729065E-2</v>
      </c>
    </row>
    <row r="147" spans="1:3" x14ac:dyDescent="0.25">
      <c r="A147" s="17">
        <v>3.5</v>
      </c>
      <c r="B147" s="18">
        <v>21</v>
      </c>
      <c r="C147" s="21">
        <v>5.1724137931034482E-2</v>
      </c>
    </row>
    <row r="148" spans="1:3" x14ac:dyDescent="0.25">
      <c r="A148" s="17">
        <v>3.75</v>
      </c>
      <c r="B148" s="18">
        <v>12</v>
      </c>
      <c r="C148" s="21">
        <v>2.9556650246305417E-2</v>
      </c>
    </row>
    <row r="149" spans="1:3" x14ac:dyDescent="0.25">
      <c r="A149" s="17">
        <v>4</v>
      </c>
      <c r="B149" s="18">
        <v>28</v>
      </c>
      <c r="C149" s="21">
        <v>6.8965517241379309E-2</v>
      </c>
    </row>
    <row r="150" spans="1:3" x14ac:dyDescent="0.25">
      <c r="A150" s="17">
        <v>4.25</v>
      </c>
      <c r="B150" s="18">
        <v>12</v>
      </c>
      <c r="C150" s="21">
        <v>2.9556650246305417E-2</v>
      </c>
    </row>
    <row r="151" spans="1:3" x14ac:dyDescent="0.25">
      <c r="A151" s="17">
        <v>4.5</v>
      </c>
      <c r="B151" s="18">
        <v>18</v>
      </c>
      <c r="C151" s="21">
        <v>4.4334975369458129E-2</v>
      </c>
    </row>
    <row r="152" spans="1:3" x14ac:dyDescent="0.25">
      <c r="A152" s="17">
        <v>4.75</v>
      </c>
      <c r="B152" s="18">
        <v>8</v>
      </c>
      <c r="C152" s="21">
        <v>1.9704433497536946E-2</v>
      </c>
    </row>
    <row r="153" spans="1:3" x14ac:dyDescent="0.25">
      <c r="A153" s="17">
        <v>5</v>
      </c>
      <c r="B153" s="18">
        <v>39</v>
      </c>
      <c r="C153" s="21">
        <v>9.6059113300492605E-2</v>
      </c>
    </row>
    <row r="154" spans="1:3" x14ac:dyDescent="0.25">
      <c r="A154" s="17">
        <v>5.25</v>
      </c>
      <c r="B154" s="18">
        <v>9</v>
      </c>
      <c r="C154" s="21">
        <v>2.2167487684729065E-2</v>
      </c>
    </row>
    <row r="155" spans="1:3" x14ac:dyDescent="0.25">
      <c r="A155" s="17">
        <v>5.5</v>
      </c>
      <c r="B155" s="18">
        <v>8</v>
      </c>
      <c r="C155" s="21">
        <v>1.9704433497536946E-2</v>
      </c>
    </row>
    <row r="156" spans="1:3" x14ac:dyDescent="0.25">
      <c r="A156" s="17">
        <v>5.75</v>
      </c>
      <c r="B156" s="18">
        <v>4</v>
      </c>
      <c r="C156" s="21">
        <v>9.852216748768473E-3</v>
      </c>
    </row>
    <row r="157" spans="1:3" x14ac:dyDescent="0.25">
      <c r="A157" s="17">
        <v>6</v>
      </c>
      <c r="B157" s="18">
        <v>23</v>
      </c>
      <c r="C157" s="21">
        <v>5.6650246305418719E-2</v>
      </c>
    </row>
    <row r="158" spans="1:3" x14ac:dyDescent="0.25">
      <c r="A158" s="17">
        <v>6.25</v>
      </c>
      <c r="B158" s="18">
        <v>3</v>
      </c>
      <c r="C158" s="21">
        <v>7.3891625615763543E-3</v>
      </c>
    </row>
    <row r="159" spans="1:3" x14ac:dyDescent="0.25">
      <c r="A159" s="17">
        <v>6.5</v>
      </c>
      <c r="B159" s="18">
        <v>9</v>
      </c>
      <c r="C159" s="21">
        <v>2.2167487684729065E-2</v>
      </c>
    </row>
    <row r="160" spans="1:3" x14ac:dyDescent="0.25">
      <c r="A160" s="17">
        <v>6.75</v>
      </c>
      <c r="B160" s="18">
        <v>3</v>
      </c>
      <c r="C160" s="21">
        <v>7.3891625615763543E-3</v>
      </c>
    </row>
    <row r="161" spans="1:3" x14ac:dyDescent="0.25">
      <c r="A161" s="17">
        <v>7</v>
      </c>
      <c r="B161" s="18">
        <v>3</v>
      </c>
      <c r="C161" s="21">
        <v>7.3891625615763543E-3</v>
      </c>
    </row>
    <row r="162" spans="1:3" x14ac:dyDescent="0.25">
      <c r="A162" s="17">
        <v>7.25</v>
      </c>
      <c r="B162" s="18">
        <v>2</v>
      </c>
      <c r="C162" s="21">
        <v>4.9261083743842365E-3</v>
      </c>
    </row>
    <row r="163" spans="1:3" x14ac:dyDescent="0.25">
      <c r="A163" s="17">
        <v>7.5</v>
      </c>
      <c r="B163" s="18">
        <v>4</v>
      </c>
      <c r="C163" s="21">
        <v>9.852216748768473E-3</v>
      </c>
    </row>
    <row r="164" spans="1:3" x14ac:dyDescent="0.25">
      <c r="A164" s="17">
        <v>7.75</v>
      </c>
      <c r="B164" s="18">
        <v>1</v>
      </c>
      <c r="C164" s="21">
        <v>2.4630541871921183E-3</v>
      </c>
    </row>
    <row r="165" spans="1:3" x14ac:dyDescent="0.25">
      <c r="A165" s="17">
        <v>8</v>
      </c>
      <c r="B165" s="18">
        <v>5</v>
      </c>
      <c r="C165" s="21">
        <v>1.2315270935960592E-2</v>
      </c>
    </row>
    <row r="166" spans="1:3" x14ac:dyDescent="0.25">
      <c r="A166" s="17">
        <v>8.25</v>
      </c>
      <c r="B166" s="18">
        <v>3</v>
      </c>
      <c r="C166" s="21">
        <v>7.3891625615763543E-3</v>
      </c>
    </row>
    <row r="167" spans="1:3" x14ac:dyDescent="0.25">
      <c r="A167" s="17">
        <v>8.5</v>
      </c>
      <c r="B167" s="18">
        <v>1</v>
      </c>
      <c r="C167" s="21">
        <v>2.4630541871921183E-3</v>
      </c>
    </row>
    <row r="168" spans="1:3" x14ac:dyDescent="0.25">
      <c r="A168" s="17">
        <v>8.75</v>
      </c>
      <c r="B168" s="18">
        <v>1</v>
      </c>
      <c r="C168" s="21">
        <v>2.4630541871921183E-3</v>
      </c>
    </row>
    <row r="169" spans="1:3" x14ac:dyDescent="0.25">
      <c r="A169" s="17">
        <v>9</v>
      </c>
      <c r="B169" s="18">
        <v>1</v>
      </c>
      <c r="C169" s="21">
        <v>2.4630541871921183E-3</v>
      </c>
    </row>
    <row r="170" spans="1:3" x14ac:dyDescent="0.25">
      <c r="A170" s="17">
        <v>9.25</v>
      </c>
      <c r="B170" s="18">
        <v>1</v>
      </c>
      <c r="C170" s="21">
        <v>2.4630541871921183E-3</v>
      </c>
    </row>
    <row r="171" spans="1:3" x14ac:dyDescent="0.25">
      <c r="A171" s="17">
        <v>9.5</v>
      </c>
      <c r="B171" s="18">
        <v>1</v>
      </c>
      <c r="C171" s="21">
        <v>2.4630541871921183E-3</v>
      </c>
    </row>
    <row r="172" spans="1:3" x14ac:dyDescent="0.25">
      <c r="A172" s="17">
        <v>9.75</v>
      </c>
      <c r="B172" s="18">
        <v>2</v>
      </c>
      <c r="C172" s="21">
        <v>4.9261083743842365E-3</v>
      </c>
    </row>
    <row r="173" spans="1:3" x14ac:dyDescent="0.25">
      <c r="A173" s="17">
        <v>10</v>
      </c>
      <c r="B173" s="18">
        <v>2</v>
      </c>
      <c r="C173" s="21">
        <v>4.9261083743842365E-3</v>
      </c>
    </row>
    <row r="174" spans="1:3" x14ac:dyDescent="0.25">
      <c r="A174" s="17">
        <v>10.25</v>
      </c>
      <c r="B174" s="18">
        <v>2</v>
      </c>
      <c r="C174" s="21">
        <v>4.9261083743842365E-3</v>
      </c>
    </row>
    <row r="175" spans="1:3" x14ac:dyDescent="0.25">
      <c r="A175" s="17">
        <v>10.75</v>
      </c>
      <c r="B175" s="18">
        <v>1</v>
      </c>
      <c r="C175" s="21">
        <v>2.4630541871921183E-3</v>
      </c>
    </row>
    <row r="176" spans="1:3" x14ac:dyDescent="0.25">
      <c r="A176" s="17">
        <v>11.5</v>
      </c>
      <c r="B176" s="18">
        <v>1</v>
      </c>
      <c r="C176" s="21">
        <v>2.4630541871921183E-3</v>
      </c>
    </row>
    <row r="177" spans="1:3" x14ac:dyDescent="0.25">
      <c r="A177" s="17">
        <v>12</v>
      </c>
      <c r="B177" s="18">
        <v>1</v>
      </c>
      <c r="C177" s="21">
        <v>2.4630541871921183E-3</v>
      </c>
    </row>
    <row r="178" spans="1:3" x14ac:dyDescent="0.25">
      <c r="A178" s="17">
        <v>12.75</v>
      </c>
      <c r="B178" s="18">
        <v>1</v>
      </c>
      <c r="C178" s="21">
        <v>2.4630541871921183E-3</v>
      </c>
    </row>
    <row r="179" spans="1:3" x14ac:dyDescent="0.25">
      <c r="A179" s="17">
        <v>13</v>
      </c>
      <c r="B179" s="18">
        <v>3</v>
      </c>
      <c r="C179" s="21">
        <v>7.3891625615763543E-3</v>
      </c>
    </row>
    <row r="180" spans="1:3" x14ac:dyDescent="0.25">
      <c r="A180" s="86" t="s">
        <v>226</v>
      </c>
      <c r="B180" s="18">
        <v>131</v>
      </c>
      <c r="C180" s="21">
        <v>0.32266009852216748</v>
      </c>
    </row>
    <row r="183" spans="1:3" x14ac:dyDescent="0.25">
      <c r="A183" s="22" t="s">
        <v>380</v>
      </c>
    </row>
    <row r="184" spans="1:3" x14ac:dyDescent="0.25">
      <c r="A184" s="22" t="s">
        <v>279</v>
      </c>
    </row>
    <row r="185" spans="1:3" ht="45" x14ac:dyDescent="0.25">
      <c r="A185" s="67"/>
      <c r="B185" s="68" t="s">
        <v>224</v>
      </c>
      <c r="C185" s="68" t="s">
        <v>225</v>
      </c>
    </row>
    <row r="186" spans="1:3" x14ac:dyDescent="0.25">
      <c r="A186" s="17" t="s">
        <v>185</v>
      </c>
      <c r="B186" s="18">
        <v>203</v>
      </c>
      <c r="C186" s="21">
        <v>0.5</v>
      </c>
    </row>
    <row r="187" spans="1:3" x14ac:dyDescent="0.25">
      <c r="A187" s="17" t="s">
        <v>186</v>
      </c>
      <c r="B187" s="18">
        <v>190</v>
      </c>
      <c r="C187" s="21">
        <v>0.46798029556650245</v>
      </c>
    </row>
    <row r="188" spans="1:3" x14ac:dyDescent="0.25">
      <c r="A188" s="17" t="s">
        <v>187</v>
      </c>
      <c r="B188" s="18">
        <v>177</v>
      </c>
      <c r="C188" s="21">
        <v>0.43596059113300495</v>
      </c>
    </row>
    <row r="189" spans="1:3" x14ac:dyDescent="0.25">
      <c r="A189" s="17" t="s">
        <v>188</v>
      </c>
      <c r="B189" s="18">
        <v>151</v>
      </c>
      <c r="C189" s="21">
        <v>0.37192118226600984</v>
      </c>
    </row>
    <row r="190" spans="1:3" x14ac:dyDescent="0.25">
      <c r="A190" s="17" t="s">
        <v>189</v>
      </c>
      <c r="B190" s="18">
        <v>117</v>
      </c>
      <c r="C190" s="21">
        <v>0.28817733990147781</v>
      </c>
    </row>
    <row r="191" spans="1:3" x14ac:dyDescent="0.25">
      <c r="A191" s="17" t="s">
        <v>190</v>
      </c>
      <c r="B191" s="18">
        <v>107</v>
      </c>
      <c r="C191" s="21">
        <v>0.26354679802955666</v>
      </c>
    </row>
    <row r="192" spans="1:3" x14ac:dyDescent="0.25">
      <c r="A192" s="17" t="s">
        <v>191</v>
      </c>
      <c r="B192" s="18">
        <v>72</v>
      </c>
      <c r="C192" s="21">
        <v>0.17733990147783252</v>
      </c>
    </row>
    <row r="193" spans="1:3" x14ac:dyDescent="0.25">
      <c r="A193" s="17" t="s">
        <v>192</v>
      </c>
      <c r="B193" s="18">
        <v>57</v>
      </c>
      <c r="C193" s="21">
        <v>0.14039408866995073</v>
      </c>
    </row>
    <row r="194" spans="1:3" x14ac:dyDescent="0.25">
      <c r="A194" s="17" t="s">
        <v>193</v>
      </c>
      <c r="B194" s="18">
        <v>51</v>
      </c>
      <c r="C194" s="21">
        <v>0.12561576354679804</v>
      </c>
    </row>
    <row r="195" spans="1:3" x14ac:dyDescent="0.25">
      <c r="A195" s="17" t="s">
        <v>64</v>
      </c>
      <c r="B195" s="18">
        <v>10</v>
      </c>
      <c r="C195" s="21">
        <v>2.4630541871921183E-2</v>
      </c>
    </row>
    <row r="197" spans="1:3" ht="45" x14ac:dyDescent="0.25">
      <c r="A197" s="67"/>
      <c r="B197" s="68" t="s">
        <v>222</v>
      </c>
      <c r="C197" s="68" t="s">
        <v>223</v>
      </c>
    </row>
    <row r="198" spans="1:3" x14ac:dyDescent="0.25">
      <c r="A198" s="17" t="s">
        <v>194</v>
      </c>
      <c r="B198" s="18">
        <v>294</v>
      </c>
      <c r="C198" s="21">
        <v>0.72413793103448276</v>
      </c>
    </row>
    <row r="199" spans="1:3" x14ac:dyDescent="0.25">
      <c r="A199" s="17" t="s">
        <v>195</v>
      </c>
      <c r="B199" s="18">
        <v>235</v>
      </c>
      <c r="C199" s="21">
        <v>0.5788177339901478</v>
      </c>
    </row>
    <row r="200" spans="1:3" x14ac:dyDescent="0.25">
      <c r="A200" s="17" t="s">
        <v>196</v>
      </c>
      <c r="B200" s="18">
        <v>138</v>
      </c>
      <c r="C200" s="21">
        <v>0.33990147783251229</v>
      </c>
    </row>
    <row r="201" spans="1:3" x14ac:dyDescent="0.25">
      <c r="A201" s="17" t="s">
        <v>197</v>
      </c>
      <c r="B201" s="18">
        <v>134</v>
      </c>
      <c r="C201" s="21">
        <v>0.33004926108374383</v>
      </c>
    </row>
    <row r="202" spans="1:3" x14ac:dyDescent="0.25">
      <c r="A202" s="17" t="s">
        <v>192</v>
      </c>
      <c r="B202" s="18">
        <v>93</v>
      </c>
      <c r="C202" s="21">
        <v>0.22906403940886699</v>
      </c>
    </row>
    <row r="203" spans="1:3" x14ac:dyDescent="0.25">
      <c r="A203" s="17" t="s">
        <v>198</v>
      </c>
      <c r="B203" s="18">
        <v>90</v>
      </c>
      <c r="C203" s="21">
        <v>0.22167487684729065</v>
      </c>
    </row>
    <row r="204" spans="1:3" x14ac:dyDescent="0.25">
      <c r="A204" s="17" t="s">
        <v>199</v>
      </c>
      <c r="B204" s="18">
        <v>53</v>
      </c>
      <c r="C204" s="21">
        <v>0.13054187192118227</v>
      </c>
    </row>
    <row r="205" spans="1:3" x14ac:dyDescent="0.25">
      <c r="A205" s="17" t="s">
        <v>209</v>
      </c>
      <c r="B205" s="18">
        <v>15</v>
      </c>
      <c r="C205" s="21">
        <v>3.6945812807881777E-2</v>
      </c>
    </row>
    <row r="207" spans="1:3" ht="45" x14ac:dyDescent="0.25">
      <c r="A207" s="67"/>
      <c r="B207" s="68" t="s">
        <v>220</v>
      </c>
      <c r="C207" s="68" t="s">
        <v>221</v>
      </c>
    </row>
    <row r="208" spans="1:3" x14ac:dyDescent="0.25">
      <c r="A208" s="17" t="s">
        <v>202</v>
      </c>
      <c r="B208" s="18">
        <v>221</v>
      </c>
      <c r="C208" s="21">
        <v>0.54433497536945807</v>
      </c>
    </row>
    <row r="209" spans="1:3" x14ac:dyDescent="0.25">
      <c r="A209" s="17" t="s">
        <v>203</v>
      </c>
      <c r="B209" s="18">
        <v>153</v>
      </c>
      <c r="C209" s="21">
        <v>0.37684729064039407</v>
      </c>
    </row>
    <row r="210" spans="1:3" x14ac:dyDescent="0.25">
      <c r="A210" s="17" t="s">
        <v>206</v>
      </c>
      <c r="B210" s="18">
        <v>130</v>
      </c>
      <c r="C210" s="21">
        <v>0.32019704433497537</v>
      </c>
    </row>
    <row r="211" spans="1:3" x14ac:dyDescent="0.25">
      <c r="A211" s="17" t="s">
        <v>207</v>
      </c>
      <c r="B211" s="18">
        <v>115</v>
      </c>
      <c r="C211" s="21">
        <v>0.28325123152709358</v>
      </c>
    </row>
    <row r="212" spans="1:3" x14ac:dyDescent="0.25">
      <c r="A212" s="17" t="s">
        <v>201</v>
      </c>
      <c r="B212" s="18">
        <v>104</v>
      </c>
      <c r="C212" s="21">
        <v>0.25615763546798032</v>
      </c>
    </row>
    <row r="213" spans="1:3" x14ac:dyDescent="0.25">
      <c r="A213" s="17" t="s">
        <v>200</v>
      </c>
      <c r="B213" s="18">
        <v>97</v>
      </c>
      <c r="C213" s="21">
        <v>0.23891625615763548</v>
      </c>
    </row>
    <row r="214" spans="1:3" x14ac:dyDescent="0.25">
      <c r="A214" s="17" t="s">
        <v>204</v>
      </c>
      <c r="B214" s="18">
        <v>96</v>
      </c>
      <c r="C214" s="21">
        <v>0.23645320197044334</v>
      </c>
    </row>
    <row r="215" spans="1:3" x14ac:dyDescent="0.25">
      <c r="A215" s="17" t="s">
        <v>194</v>
      </c>
      <c r="B215" s="18">
        <v>69</v>
      </c>
      <c r="C215" s="21">
        <v>0.16995073891625614</v>
      </c>
    </row>
    <row r="216" spans="1:3" x14ac:dyDescent="0.25">
      <c r="A216" s="17" t="s">
        <v>205</v>
      </c>
      <c r="B216" s="18">
        <v>62</v>
      </c>
      <c r="C216" s="21">
        <v>0.15270935960591134</v>
      </c>
    </row>
    <row r="217" spans="1:3" x14ac:dyDescent="0.25">
      <c r="A217" s="17" t="s">
        <v>208</v>
      </c>
      <c r="B217" s="18">
        <v>55</v>
      </c>
      <c r="C217" s="21">
        <v>0.1354679802955665</v>
      </c>
    </row>
    <row r="218" spans="1:3" x14ac:dyDescent="0.25">
      <c r="A218" s="17" t="s">
        <v>209</v>
      </c>
      <c r="B218" s="18">
        <v>21</v>
      </c>
      <c r="C218" s="21">
        <v>5.1724137931034482E-2</v>
      </c>
    </row>
    <row r="220" spans="1:3" ht="45" x14ac:dyDescent="0.25">
      <c r="A220" s="67"/>
      <c r="B220" s="68" t="s">
        <v>218</v>
      </c>
      <c r="C220" s="68" t="s">
        <v>219</v>
      </c>
    </row>
    <row r="221" spans="1:3" x14ac:dyDescent="0.25">
      <c r="A221" s="17" t="s">
        <v>217</v>
      </c>
      <c r="B221" s="18">
        <v>187</v>
      </c>
      <c r="C221" s="21">
        <v>0.4605911330049261</v>
      </c>
    </row>
    <row r="222" spans="1:3" x14ac:dyDescent="0.25">
      <c r="A222" s="17" t="s">
        <v>210</v>
      </c>
      <c r="B222" s="18">
        <v>159</v>
      </c>
      <c r="C222" s="21">
        <v>0.39162561576354682</v>
      </c>
    </row>
    <row r="223" spans="1:3" x14ac:dyDescent="0.25">
      <c r="A223" s="17" t="s">
        <v>213</v>
      </c>
      <c r="B223" s="18">
        <v>137</v>
      </c>
      <c r="C223" s="21">
        <v>0.33743842364532017</v>
      </c>
    </row>
    <row r="224" spans="1:3" x14ac:dyDescent="0.25">
      <c r="A224" s="17" t="s">
        <v>211</v>
      </c>
      <c r="B224" s="18">
        <v>125</v>
      </c>
      <c r="C224" s="21">
        <v>0.30788177339901479</v>
      </c>
    </row>
    <row r="225" spans="1:3" x14ac:dyDescent="0.25">
      <c r="A225" s="17" t="s">
        <v>212</v>
      </c>
      <c r="B225" s="18">
        <v>121</v>
      </c>
      <c r="C225" s="21">
        <v>0.29802955665024633</v>
      </c>
    </row>
    <row r="226" spans="1:3" x14ac:dyDescent="0.25">
      <c r="A226" s="17" t="s">
        <v>215</v>
      </c>
      <c r="B226" s="18">
        <v>105</v>
      </c>
      <c r="C226" s="21">
        <v>0.25862068965517243</v>
      </c>
    </row>
    <row r="227" spans="1:3" x14ac:dyDescent="0.25">
      <c r="A227" s="17" t="s">
        <v>214</v>
      </c>
      <c r="B227" s="18">
        <v>86</v>
      </c>
      <c r="C227" s="21">
        <v>0.21182266009852216</v>
      </c>
    </row>
    <row r="228" spans="1:3" x14ac:dyDescent="0.25">
      <c r="A228" s="17" t="s">
        <v>208</v>
      </c>
      <c r="B228" s="18">
        <v>62</v>
      </c>
      <c r="C228" s="21">
        <v>0.15270935960591134</v>
      </c>
    </row>
    <row r="229" spans="1:3" x14ac:dyDescent="0.25">
      <c r="A229" s="17" t="s">
        <v>195</v>
      </c>
      <c r="B229" s="18">
        <v>60</v>
      </c>
      <c r="C229" s="21">
        <v>0.14778325123152711</v>
      </c>
    </row>
    <row r="230" spans="1:3" x14ac:dyDescent="0.25">
      <c r="A230" s="17" t="s">
        <v>216</v>
      </c>
      <c r="B230" s="18">
        <v>53</v>
      </c>
      <c r="C230" s="21">
        <v>0.13054187192118227</v>
      </c>
    </row>
    <row r="231" spans="1:3" x14ac:dyDescent="0.25">
      <c r="A231" s="17" t="s">
        <v>204</v>
      </c>
      <c r="B231" s="18">
        <v>33</v>
      </c>
      <c r="C231" s="21">
        <v>8.1280788177339899E-2</v>
      </c>
    </row>
    <row r="232" spans="1:3" x14ac:dyDescent="0.25">
      <c r="A232" s="17" t="s">
        <v>61</v>
      </c>
      <c r="B232" s="18">
        <v>8</v>
      </c>
      <c r="C232" s="21">
        <v>1.9704433497536946E-2</v>
      </c>
    </row>
  </sheetData>
  <sheetProtection algorithmName="SHA-512" hashValue="fi5pgoFB7srXo1wsSY7CzzdJb7LkJF/LG8r9pGI+bL+ssLGC9bOf4V1Fe2jAtaIv6FxNWw/YtbkY4Vf9NSebmA==" saltValue="SKVkYx6v1HSp7ElO0Wu9hg==" spinCount="100000" sheet="1" objects="1" scenarios="1"/>
  <sortState ref="A140:C180">
    <sortCondition ref="A140:A180"/>
  </sortState>
  <mergeCells count="4">
    <mergeCell ref="A54:AD54"/>
    <mergeCell ref="A75:AD75"/>
    <mergeCell ref="A112:AD112"/>
    <mergeCell ref="A137:AD137"/>
  </mergeCells>
  <conditionalFormatting sqref="B57:B72">
    <cfRule type="colorScale" priority="6">
      <colorScale>
        <cfvo type="min"/>
        <cfvo type="max"/>
        <color theme="8" tint="0.79998168889431442"/>
        <color theme="4" tint="-0.249977111117893"/>
      </colorScale>
    </cfRule>
  </conditionalFormatting>
  <conditionalFormatting sqref="B78:B110">
    <cfRule type="colorScale" priority="5">
      <colorScale>
        <cfvo type="min"/>
        <cfvo type="max"/>
        <color theme="8" tint="0.79998168889431442"/>
        <color theme="4" tint="-0.249977111117893"/>
      </colorScale>
    </cfRule>
  </conditionalFormatting>
  <conditionalFormatting sqref="B115:B134">
    <cfRule type="colorScale" priority="3">
      <colorScale>
        <cfvo type="min"/>
        <cfvo type="max"/>
        <color theme="8" tint="0.79998168889431442"/>
        <color theme="4" tint="-0.249977111117893"/>
      </colorScale>
    </cfRule>
  </conditionalFormatting>
  <conditionalFormatting sqref="B140:B180">
    <cfRule type="colorScale" priority="1">
      <colorScale>
        <cfvo type="min"/>
        <cfvo type="max"/>
        <color theme="8" tint="0.79998168889431442"/>
        <color theme="8" tint="-0.249977111117893"/>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BE600-CFBC-4C31-BCB7-936E44CE823A}">
  <sheetPr>
    <tabColor rgb="FF74489D"/>
  </sheetPr>
  <dimension ref="A1:AD65"/>
  <sheetViews>
    <sheetView zoomScale="89" zoomScaleNormal="89" workbookViewId="0"/>
  </sheetViews>
  <sheetFormatPr defaultRowHeight="15" x14ac:dyDescent="0.25"/>
  <cols>
    <col min="1" max="1" width="68.42578125" customWidth="1"/>
    <col min="2" max="2" width="15" customWidth="1"/>
    <col min="3" max="3" width="16.140625" customWidth="1"/>
  </cols>
  <sheetData>
    <row r="1" spans="1:30" x14ac:dyDescent="0.25">
      <c r="A1" s="51" t="s">
        <v>227</v>
      </c>
    </row>
    <row r="3" spans="1:30" x14ac:dyDescent="0.25">
      <c r="A3" s="22" t="s">
        <v>381</v>
      </c>
    </row>
    <row r="4" spans="1:30" x14ac:dyDescent="0.25">
      <c r="A4" s="22" t="s">
        <v>233</v>
      </c>
    </row>
    <row r="5" spans="1:30" ht="32.1" customHeight="1" x14ac:dyDescent="0.25">
      <c r="A5" s="52"/>
      <c r="B5" s="53" t="s">
        <v>62</v>
      </c>
      <c r="C5" s="53" t="s">
        <v>75</v>
      </c>
    </row>
    <row r="6" spans="1:30" x14ac:dyDescent="0.25">
      <c r="A6" s="27" t="s">
        <v>228</v>
      </c>
      <c r="B6" s="18">
        <v>197</v>
      </c>
      <c r="C6" s="21">
        <v>0.48522167487684731</v>
      </c>
    </row>
    <row r="7" spans="1:30" x14ac:dyDescent="0.25">
      <c r="A7" s="27" t="s">
        <v>229</v>
      </c>
      <c r="B7" s="18">
        <v>140</v>
      </c>
      <c r="C7" s="21">
        <v>0.34482758620689657</v>
      </c>
    </row>
    <row r="8" spans="1:30" x14ac:dyDescent="0.25">
      <c r="A8" s="27" t="s">
        <v>230</v>
      </c>
      <c r="B8" s="18">
        <v>47</v>
      </c>
      <c r="C8" s="21">
        <v>0.11576354679802955</v>
      </c>
    </row>
    <row r="9" spans="1:30" x14ac:dyDescent="0.25">
      <c r="A9" s="27" t="s">
        <v>231</v>
      </c>
      <c r="B9" s="18">
        <v>13</v>
      </c>
      <c r="C9" s="21">
        <v>3.2019704433497539E-2</v>
      </c>
    </row>
    <row r="10" spans="1:30" x14ac:dyDescent="0.25">
      <c r="A10" s="27" t="s">
        <v>41</v>
      </c>
      <c r="B10" s="18">
        <v>5</v>
      </c>
      <c r="C10" s="21">
        <v>1.23152709359606E-2</v>
      </c>
    </row>
    <row r="11" spans="1:30" x14ac:dyDescent="0.25">
      <c r="A11" s="27" t="s">
        <v>232</v>
      </c>
      <c r="B11" s="18">
        <v>4</v>
      </c>
      <c r="C11" s="21">
        <v>9.852216748768473E-3</v>
      </c>
    </row>
    <row r="14" spans="1:30" x14ac:dyDescent="0.25">
      <c r="A14" s="87" t="s">
        <v>382</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row>
    <row r="15" spans="1:30" x14ac:dyDescent="0.25">
      <c r="A15" s="22" t="s">
        <v>233</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row>
    <row r="16" spans="1:30" ht="30" x14ac:dyDescent="0.25">
      <c r="A16" s="53"/>
      <c r="B16" s="53" t="s">
        <v>62</v>
      </c>
      <c r="C16" s="53" t="s">
        <v>75</v>
      </c>
    </row>
    <row r="17" spans="1:30" x14ac:dyDescent="0.25">
      <c r="A17" s="71" t="s">
        <v>234</v>
      </c>
      <c r="B17" s="47">
        <v>172</v>
      </c>
      <c r="C17" s="48">
        <v>0.42364532019704432</v>
      </c>
    </row>
    <row r="18" spans="1:30" x14ac:dyDescent="0.25">
      <c r="A18" s="71" t="s">
        <v>236</v>
      </c>
      <c r="B18" s="47">
        <v>152</v>
      </c>
      <c r="C18" s="48">
        <v>0.37438423645320196</v>
      </c>
    </row>
    <row r="19" spans="1:30" x14ac:dyDescent="0.25">
      <c r="A19" s="71" t="s">
        <v>237</v>
      </c>
      <c r="B19" s="47">
        <v>57</v>
      </c>
      <c r="C19" s="48">
        <v>0.14039408866995073</v>
      </c>
    </row>
    <row r="20" spans="1:30" x14ac:dyDescent="0.25">
      <c r="A20" s="71" t="s">
        <v>235</v>
      </c>
      <c r="B20" s="47">
        <v>12</v>
      </c>
      <c r="C20" s="48">
        <v>2.9556650246305417E-2</v>
      </c>
    </row>
    <row r="21" spans="1:30" x14ac:dyDescent="0.25">
      <c r="A21" s="71" t="s">
        <v>41</v>
      </c>
      <c r="B21" s="47">
        <v>9</v>
      </c>
      <c r="C21" s="48">
        <v>2.2167487684729065E-2</v>
      </c>
    </row>
    <row r="22" spans="1:30" x14ac:dyDescent="0.25">
      <c r="A22" s="71" t="s">
        <v>238</v>
      </c>
      <c r="B22" s="47">
        <v>4</v>
      </c>
      <c r="C22" s="48">
        <v>9.852216748768473E-3</v>
      </c>
    </row>
    <row r="25" spans="1:30" x14ac:dyDescent="0.25">
      <c r="A25" s="87" t="s">
        <v>384</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row>
    <row r="26" spans="1:30" x14ac:dyDescent="0.25">
      <c r="A26" s="22" t="s">
        <v>383</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row>
    <row r="27" spans="1:30" ht="30" x14ac:dyDescent="0.25">
      <c r="A27" s="52"/>
      <c r="B27" s="53" t="s">
        <v>62</v>
      </c>
      <c r="C27" s="53" t="s">
        <v>75</v>
      </c>
    </row>
    <row r="28" spans="1:30" x14ac:dyDescent="0.25">
      <c r="A28" s="17" t="s">
        <v>239</v>
      </c>
      <c r="B28" s="18">
        <v>168</v>
      </c>
      <c r="C28" s="21">
        <v>0.41379310344827586</v>
      </c>
    </row>
    <row r="29" spans="1:30" x14ac:dyDescent="0.25">
      <c r="A29" s="17" t="s">
        <v>41</v>
      </c>
      <c r="B29" s="18">
        <v>128</v>
      </c>
      <c r="C29" s="21">
        <v>0.31527093596059114</v>
      </c>
    </row>
    <row r="30" spans="1:30" x14ac:dyDescent="0.25">
      <c r="A30" s="17" t="s">
        <v>240</v>
      </c>
      <c r="B30" s="18">
        <v>101</v>
      </c>
      <c r="C30" s="21">
        <v>0.24876847290640394</v>
      </c>
    </row>
    <row r="31" spans="1:30" x14ac:dyDescent="0.25">
      <c r="A31" s="17" t="s">
        <v>64</v>
      </c>
      <c r="B31" s="18">
        <v>9</v>
      </c>
      <c r="C31" s="21">
        <v>2.2167487684729065E-2</v>
      </c>
    </row>
    <row r="34" spans="1:3" x14ac:dyDescent="0.25">
      <c r="A34" s="22" t="s">
        <v>386</v>
      </c>
    </row>
    <row r="35" spans="1:3" x14ac:dyDescent="0.25">
      <c r="A35" s="22" t="s">
        <v>385</v>
      </c>
    </row>
    <row r="36" spans="1:3" ht="30" x14ac:dyDescent="0.25">
      <c r="A36" s="52"/>
      <c r="B36" s="53" t="s">
        <v>62</v>
      </c>
      <c r="C36" s="53" t="s">
        <v>75</v>
      </c>
    </row>
    <row r="37" spans="1:3" x14ac:dyDescent="0.25">
      <c r="A37" s="17" t="s">
        <v>244</v>
      </c>
      <c r="B37" s="18">
        <v>198</v>
      </c>
      <c r="C37" s="21">
        <v>0.48768472906403942</v>
      </c>
    </row>
    <row r="38" spans="1:3" x14ac:dyDescent="0.25">
      <c r="A38" s="17" t="s">
        <v>242</v>
      </c>
      <c r="B38" s="18">
        <v>128</v>
      </c>
      <c r="C38" s="21">
        <v>0.31527093596059114</v>
      </c>
    </row>
    <row r="39" spans="1:3" x14ac:dyDescent="0.25">
      <c r="A39" s="17" t="s">
        <v>247</v>
      </c>
      <c r="B39" s="18">
        <v>127</v>
      </c>
      <c r="C39" s="21">
        <v>0.31280788177339902</v>
      </c>
    </row>
    <row r="40" spans="1:3" x14ac:dyDescent="0.25">
      <c r="A40" s="17" t="s">
        <v>241</v>
      </c>
      <c r="B40" s="18">
        <v>109</v>
      </c>
      <c r="C40" s="21">
        <v>0.26847290640394089</v>
      </c>
    </row>
    <row r="41" spans="1:3" x14ac:dyDescent="0.25">
      <c r="A41" s="17" t="s">
        <v>243</v>
      </c>
      <c r="B41" s="18">
        <v>95</v>
      </c>
      <c r="C41" s="21">
        <v>0.23399014778325122</v>
      </c>
    </row>
    <row r="42" spans="1:3" x14ac:dyDescent="0.25">
      <c r="A42" s="17" t="s">
        <v>248</v>
      </c>
      <c r="B42" s="18">
        <v>91</v>
      </c>
      <c r="C42" s="21">
        <v>0.22413793103448276</v>
      </c>
    </row>
    <row r="43" spans="1:3" x14ac:dyDescent="0.25">
      <c r="A43" s="17" t="s">
        <v>245</v>
      </c>
      <c r="B43" s="18">
        <v>75</v>
      </c>
      <c r="C43" s="21">
        <v>0.18472906403940886</v>
      </c>
    </row>
    <row r="44" spans="1:3" x14ac:dyDescent="0.25">
      <c r="A44" s="17" t="s">
        <v>246</v>
      </c>
      <c r="B44" s="18">
        <v>71</v>
      </c>
      <c r="C44" s="21">
        <v>0.1748768472906404</v>
      </c>
    </row>
    <row r="45" spans="1:3" x14ac:dyDescent="0.25">
      <c r="A45" s="17" t="s">
        <v>253</v>
      </c>
      <c r="B45" s="18">
        <v>69</v>
      </c>
      <c r="C45" s="21">
        <v>0.16995073891625614</v>
      </c>
    </row>
    <row r="46" spans="1:3" x14ac:dyDescent="0.25">
      <c r="A46" s="17" t="s">
        <v>250</v>
      </c>
      <c r="B46" s="18">
        <v>56</v>
      </c>
      <c r="C46" s="21">
        <v>0.13793103448275862</v>
      </c>
    </row>
    <row r="47" spans="1:3" x14ac:dyDescent="0.25">
      <c r="A47" s="17" t="s">
        <v>252</v>
      </c>
      <c r="B47" s="18">
        <v>48</v>
      </c>
      <c r="C47" s="21">
        <v>0.11822660098522167</v>
      </c>
    </row>
    <row r="48" spans="1:3" x14ac:dyDescent="0.25">
      <c r="A48" s="17" t="s">
        <v>249</v>
      </c>
      <c r="B48" s="18">
        <v>46</v>
      </c>
      <c r="C48" s="21">
        <v>0.11330049261083744</v>
      </c>
    </row>
    <row r="49" spans="1:3" x14ac:dyDescent="0.25">
      <c r="A49" s="17" t="s">
        <v>255</v>
      </c>
      <c r="B49" s="18">
        <v>22</v>
      </c>
      <c r="C49" s="21">
        <v>5.4187192118226604E-2</v>
      </c>
    </row>
    <row r="50" spans="1:3" x14ac:dyDescent="0.25">
      <c r="A50" s="17" t="s">
        <v>251</v>
      </c>
      <c r="B50" s="18">
        <v>21</v>
      </c>
      <c r="C50" s="21">
        <v>5.1724137931034482E-2</v>
      </c>
    </row>
    <row r="51" spans="1:3" x14ac:dyDescent="0.25">
      <c r="A51" s="17" t="s">
        <v>254</v>
      </c>
      <c r="B51" s="18">
        <v>19</v>
      </c>
      <c r="C51" s="21">
        <v>4.6798029556650245E-2</v>
      </c>
    </row>
    <row r="52" spans="1:3" x14ac:dyDescent="0.25">
      <c r="A52" s="17" t="s">
        <v>209</v>
      </c>
      <c r="B52" s="18">
        <v>11</v>
      </c>
      <c r="C52" s="21">
        <v>2.7093596059113302E-2</v>
      </c>
    </row>
    <row r="55" spans="1:3" x14ac:dyDescent="0.25">
      <c r="A55" s="22" t="s">
        <v>388</v>
      </c>
    </row>
    <row r="56" spans="1:3" x14ac:dyDescent="0.25">
      <c r="A56" s="22" t="s">
        <v>387</v>
      </c>
    </row>
    <row r="57" spans="1:3" ht="30" x14ac:dyDescent="0.25">
      <c r="A57" s="52"/>
      <c r="B57" s="53" t="s">
        <v>62</v>
      </c>
      <c r="C57" s="53" t="s">
        <v>63</v>
      </c>
    </row>
    <row r="58" spans="1:3" x14ac:dyDescent="0.25">
      <c r="A58" s="17" t="s">
        <v>260</v>
      </c>
      <c r="B58" s="18">
        <v>280</v>
      </c>
      <c r="C58" s="21">
        <v>0.68965517241379315</v>
      </c>
    </row>
    <row r="59" spans="1:3" x14ac:dyDescent="0.25">
      <c r="A59" s="17" t="s">
        <v>259</v>
      </c>
      <c r="B59" s="18">
        <v>232</v>
      </c>
      <c r="C59" s="21">
        <v>0.5714285714285714</v>
      </c>
    </row>
    <row r="60" spans="1:3" x14ac:dyDescent="0.25">
      <c r="A60" s="17" t="s">
        <v>261</v>
      </c>
      <c r="B60" s="18">
        <v>203</v>
      </c>
      <c r="C60" s="21">
        <v>0.5</v>
      </c>
    </row>
    <row r="61" spans="1:3" x14ac:dyDescent="0.25">
      <c r="A61" s="17" t="s">
        <v>258</v>
      </c>
      <c r="B61" s="18">
        <v>187</v>
      </c>
      <c r="C61" s="21">
        <v>0.4605911330049261</v>
      </c>
    </row>
    <row r="62" spans="1:3" x14ac:dyDescent="0.25">
      <c r="A62" s="17" t="s">
        <v>257</v>
      </c>
      <c r="B62" s="18">
        <v>126</v>
      </c>
      <c r="C62" s="21">
        <v>0.31034482758620691</v>
      </c>
    </row>
    <row r="63" spans="1:3" x14ac:dyDescent="0.25">
      <c r="A63" s="17" t="s">
        <v>262</v>
      </c>
      <c r="B63" s="18">
        <v>112</v>
      </c>
      <c r="C63" s="21">
        <v>0.27586206896551724</v>
      </c>
    </row>
    <row r="64" spans="1:3" x14ac:dyDescent="0.25">
      <c r="A64" s="17" t="s">
        <v>256</v>
      </c>
      <c r="B64" s="18">
        <v>104</v>
      </c>
      <c r="C64" s="21">
        <v>0.25615763546798032</v>
      </c>
    </row>
    <row r="65" spans="1:3" x14ac:dyDescent="0.25">
      <c r="A65" s="17" t="s">
        <v>64</v>
      </c>
      <c r="B65" s="18">
        <v>12</v>
      </c>
      <c r="C65" s="21">
        <v>2.9556650246305417E-2</v>
      </c>
    </row>
  </sheetData>
  <sheetProtection algorithmName="SHA-512" hashValue="5XyTdOodl7Zo5/mQwF42PNP6EdpdvaeW5rOln8WVmiv93YDuSyOqWr0jMe+cry+HfCwbWCprt08DSkv3i+rJjw==" saltValue="OKR3Jj4gx6MDYv8TTLvPKw==" spinCount="100000" sheet="1" objects="1" scenarios="1"/>
  <sortState ref="A58:C65">
    <sortCondition descending="1" ref="C58:C65"/>
  </sortState>
  <mergeCells count="2">
    <mergeCell ref="A14:AD14"/>
    <mergeCell ref="A25:AD25"/>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D62C9-9D34-496A-BE5C-4C5A9B983289}">
  <sheetPr>
    <tabColor rgb="FF00A0E4"/>
  </sheetPr>
  <dimension ref="A1:AJ89"/>
  <sheetViews>
    <sheetView zoomScale="89" zoomScaleNormal="89" workbookViewId="0"/>
  </sheetViews>
  <sheetFormatPr defaultRowHeight="15" x14ac:dyDescent="0.25"/>
  <cols>
    <col min="1" max="1" width="47.28515625" customWidth="1"/>
    <col min="2" max="2" width="16.42578125" customWidth="1"/>
    <col min="3" max="3" width="16.85546875" customWidth="1"/>
  </cols>
  <sheetData>
    <row r="1" spans="1:3" s="5" customFormat="1" x14ac:dyDescent="0.25">
      <c r="A1" s="76" t="s">
        <v>263</v>
      </c>
      <c r="B1" s="73"/>
    </row>
    <row r="3" spans="1:3" x14ac:dyDescent="0.25">
      <c r="A3" s="22" t="s">
        <v>389</v>
      </c>
    </row>
    <row r="4" spans="1:3" s="12" customFormat="1" x14ac:dyDescent="0.25">
      <c r="A4" s="74" t="s">
        <v>271</v>
      </c>
    </row>
    <row r="5" spans="1:3" x14ac:dyDescent="0.25">
      <c r="A5" s="75"/>
      <c r="B5" s="75" t="s">
        <v>264</v>
      </c>
      <c r="C5" s="75" t="s">
        <v>265</v>
      </c>
    </row>
    <row r="6" spans="1:3" x14ac:dyDescent="0.25">
      <c r="A6" s="17" t="s">
        <v>266</v>
      </c>
      <c r="B6" s="11">
        <v>0.44850000000000001</v>
      </c>
      <c r="C6" s="49">
        <v>0.98</v>
      </c>
    </row>
    <row r="7" spans="1:3" x14ac:dyDescent="0.25">
      <c r="A7" s="17" t="s">
        <v>267</v>
      </c>
      <c r="B7" s="11">
        <v>0.34250000000000003</v>
      </c>
      <c r="C7" s="49" t="s">
        <v>268</v>
      </c>
    </row>
    <row r="8" spans="1:3" x14ac:dyDescent="0.25">
      <c r="A8" s="17" t="s">
        <v>269</v>
      </c>
      <c r="B8" s="11">
        <v>0.1099</v>
      </c>
      <c r="C8" s="11"/>
    </row>
    <row r="9" spans="1:3" x14ac:dyDescent="0.25">
      <c r="A9" s="17" t="s">
        <v>270</v>
      </c>
      <c r="B9" s="11">
        <v>9.3799999999999994E-2</v>
      </c>
      <c r="C9" s="49">
        <v>0.02</v>
      </c>
    </row>
    <row r="10" spans="1:3" x14ac:dyDescent="0.25">
      <c r="A10" s="17" t="s">
        <v>64</v>
      </c>
      <c r="B10" s="11">
        <v>5.3E-3</v>
      </c>
      <c r="C10" s="11"/>
    </row>
    <row r="13" spans="1:3" s="12" customFormat="1" x14ac:dyDescent="0.25">
      <c r="A13" s="74" t="s">
        <v>390</v>
      </c>
    </row>
    <row r="14" spans="1:3" s="12" customFormat="1" x14ac:dyDescent="0.25">
      <c r="A14" s="74" t="s">
        <v>279</v>
      </c>
    </row>
    <row r="15" spans="1:3" ht="34.5" customHeight="1" x14ac:dyDescent="0.25">
      <c r="A15" s="75"/>
      <c r="B15" s="77" t="s">
        <v>62</v>
      </c>
      <c r="C15" s="77" t="s">
        <v>75</v>
      </c>
    </row>
    <row r="16" spans="1:3" x14ac:dyDescent="0.25">
      <c r="A16" s="27" t="s">
        <v>272</v>
      </c>
      <c r="B16" s="18">
        <v>256</v>
      </c>
      <c r="C16" s="21">
        <v>0.63054187192118227</v>
      </c>
    </row>
    <row r="17" spans="1:3" ht="30" x14ac:dyDescent="0.25">
      <c r="A17" s="27" t="s">
        <v>277</v>
      </c>
      <c r="B17" s="18">
        <v>221</v>
      </c>
      <c r="C17" s="21">
        <v>0.54433497536945807</v>
      </c>
    </row>
    <row r="18" spans="1:3" x14ac:dyDescent="0.25">
      <c r="A18" s="27" t="s">
        <v>273</v>
      </c>
      <c r="B18" s="18">
        <v>164</v>
      </c>
      <c r="C18" s="21">
        <v>0.4039408866995074</v>
      </c>
    </row>
    <row r="19" spans="1:3" x14ac:dyDescent="0.25">
      <c r="A19" s="27" t="s">
        <v>274</v>
      </c>
      <c r="B19" s="18">
        <v>135</v>
      </c>
      <c r="C19" s="21">
        <v>0.33251231527093594</v>
      </c>
    </row>
    <row r="20" spans="1:3" ht="30" x14ac:dyDescent="0.25">
      <c r="A20" s="27" t="s">
        <v>278</v>
      </c>
      <c r="B20" s="18">
        <v>125</v>
      </c>
      <c r="C20" s="21">
        <v>0.30788177339901479</v>
      </c>
    </row>
    <row r="21" spans="1:3" x14ac:dyDescent="0.25">
      <c r="A21" s="27" t="s">
        <v>275</v>
      </c>
      <c r="B21" s="18">
        <v>100</v>
      </c>
      <c r="C21" s="21">
        <v>0.24630541871921183</v>
      </c>
    </row>
    <row r="22" spans="1:3" x14ac:dyDescent="0.25">
      <c r="A22" s="27" t="s">
        <v>276</v>
      </c>
      <c r="B22" s="18">
        <v>59</v>
      </c>
      <c r="C22" s="21">
        <v>0.14532019704433496</v>
      </c>
    </row>
    <row r="23" spans="1:3" x14ac:dyDescent="0.25">
      <c r="A23" s="27" t="s">
        <v>64</v>
      </c>
      <c r="B23" s="18">
        <v>19</v>
      </c>
      <c r="C23" s="21">
        <v>4.6798029556650245E-2</v>
      </c>
    </row>
    <row r="26" spans="1:3" s="12" customFormat="1" x14ac:dyDescent="0.25">
      <c r="A26" s="74" t="s">
        <v>391</v>
      </c>
    </row>
    <row r="27" spans="1:3" s="12" customFormat="1" x14ac:dyDescent="0.25">
      <c r="A27" s="74" t="s">
        <v>280</v>
      </c>
    </row>
    <row r="28" spans="1:3" ht="30" x14ac:dyDescent="0.25">
      <c r="A28" s="75"/>
      <c r="B28" s="77" t="s">
        <v>62</v>
      </c>
      <c r="C28" s="77" t="s">
        <v>75</v>
      </c>
    </row>
    <row r="29" spans="1:3" ht="30" x14ac:dyDescent="0.25">
      <c r="A29" s="27" t="s">
        <v>283</v>
      </c>
      <c r="B29" s="18">
        <v>129</v>
      </c>
      <c r="C29" s="21">
        <v>0.31773399014778325</v>
      </c>
    </row>
    <row r="30" spans="1:3" ht="45" x14ac:dyDescent="0.25">
      <c r="A30" s="27" t="s">
        <v>282</v>
      </c>
      <c r="B30" s="18">
        <v>96</v>
      </c>
      <c r="C30" s="21">
        <v>0.23645320197044334</v>
      </c>
    </row>
    <row r="31" spans="1:3" ht="30" x14ac:dyDescent="0.25">
      <c r="A31" s="27" t="s">
        <v>281</v>
      </c>
      <c r="B31" s="18">
        <v>65</v>
      </c>
      <c r="C31" s="21">
        <v>0.16009852216748768</v>
      </c>
    </row>
    <row r="32" spans="1:3" x14ac:dyDescent="0.25">
      <c r="A32" s="27" t="s">
        <v>209</v>
      </c>
      <c r="B32" s="18">
        <v>52</v>
      </c>
      <c r="C32" s="21">
        <v>0.12807881773399016</v>
      </c>
    </row>
    <row r="33" spans="1:3" ht="30" x14ac:dyDescent="0.25">
      <c r="A33" s="27" t="s">
        <v>284</v>
      </c>
      <c r="B33" s="18">
        <v>36</v>
      </c>
      <c r="C33" s="21">
        <v>8.8669950738916259E-2</v>
      </c>
    </row>
    <row r="34" spans="1:3" x14ac:dyDescent="0.25">
      <c r="A34" s="27" t="s">
        <v>285</v>
      </c>
      <c r="B34" s="18">
        <v>28</v>
      </c>
      <c r="C34" s="21">
        <v>6.8965517241379309E-2</v>
      </c>
    </row>
    <row r="37" spans="1:3" x14ac:dyDescent="0.25">
      <c r="A37" s="22" t="s">
        <v>392</v>
      </c>
    </row>
    <row r="38" spans="1:3" s="12" customFormat="1" x14ac:dyDescent="0.25">
      <c r="A38" s="74" t="s">
        <v>280</v>
      </c>
    </row>
    <row r="39" spans="1:3" ht="30" x14ac:dyDescent="0.25">
      <c r="A39" s="75"/>
      <c r="B39" s="77" t="s">
        <v>62</v>
      </c>
      <c r="C39" s="77" t="s">
        <v>75</v>
      </c>
    </row>
    <row r="40" spans="1:3" x14ac:dyDescent="0.25">
      <c r="A40" s="17" t="s">
        <v>286</v>
      </c>
      <c r="B40" s="18">
        <v>226</v>
      </c>
      <c r="C40" s="21">
        <v>0.55665024630541871</v>
      </c>
    </row>
    <row r="41" spans="1:3" x14ac:dyDescent="0.25">
      <c r="A41" s="17" t="s">
        <v>287</v>
      </c>
      <c r="B41" s="18">
        <v>142</v>
      </c>
      <c r="C41" s="21">
        <v>0.34975369458128081</v>
      </c>
    </row>
    <row r="42" spans="1:3" x14ac:dyDescent="0.25">
      <c r="A42" s="17" t="s">
        <v>288</v>
      </c>
      <c r="B42" s="18">
        <v>20</v>
      </c>
      <c r="C42" s="21">
        <v>4.9261083743842367E-2</v>
      </c>
    </row>
    <row r="43" spans="1:3" x14ac:dyDescent="0.25">
      <c r="A43" s="17" t="s">
        <v>64</v>
      </c>
      <c r="B43" s="18">
        <v>12</v>
      </c>
      <c r="C43" s="21">
        <v>2.9556650246305417E-2</v>
      </c>
    </row>
    <row r="44" spans="1:3" x14ac:dyDescent="0.25">
      <c r="A44" s="17" t="s">
        <v>289</v>
      </c>
      <c r="B44" s="18">
        <v>6</v>
      </c>
      <c r="C44" s="21">
        <v>1.4778325123152709E-2</v>
      </c>
    </row>
    <row r="47" spans="1:3" x14ac:dyDescent="0.25">
      <c r="A47" s="22" t="s">
        <v>393</v>
      </c>
    </row>
    <row r="48" spans="1:3" x14ac:dyDescent="0.25">
      <c r="A48" s="74" t="s">
        <v>279</v>
      </c>
    </row>
    <row r="49" spans="1:30" ht="30" x14ac:dyDescent="0.25">
      <c r="A49" s="75"/>
      <c r="B49" s="77" t="s">
        <v>62</v>
      </c>
      <c r="C49" s="77" t="s">
        <v>75</v>
      </c>
    </row>
    <row r="50" spans="1:30" x14ac:dyDescent="0.25">
      <c r="A50" s="27" t="s">
        <v>292</v>
      </c>
      <c r="B50" s="18">
        <v>229</v>
      </c>
      <c r="C50" s="21">
        <v>0.56403940886699511</v>
      </c>
    </row>
    <row r="51" spans="1:30" x14ac:dyDescent="0.25">
      <c r="A51" s="27" t="s">
        <v>273</v>
      </c>
      <c r="B51" s="18">
        <v>173</v>
      </c>
      <c r="C51" s="21">
        <v>0.42610837438423643</v>
      </c>
    </row>
    <row r="52" spans="1:30" x14ac:dyDescent="0.25">
      <c r="A52" s="27" t="s">
        <v>291</v>
      </c>
      <c r="B52" s="18">
        <v>166</v>
      </c>
      <c r="C52" s="21">
        <v>0.40886699507389163</v>
      </c>
    </row>
    <row r="53" spans="1:30" x14ac:dyDescent="0.25">
      <c r="A53" s="27" t="s">
        <v>290</v>
      </c>
      <c r="B53" s="18">
        <v>146</v>
      </c>
      <c r="C53" s="21">
        <v>0.35960591133004927</v>
      </c>
    </row>
    <row r="54" spans="1:30" x14ac:dyDescent="0.25">
      <c r="A54" s="27" t="s">
        <v>274</v>
      </c>
      <c r="B54" s="18">
        <v>106</v>
      </c>
      <c r="C54" s="21">
        <v>0.26108374384236455</v>
      </c>
    </row>
    <row r="55" spans="1:30" ht="30" x14ac:dyDescent="0.25">
      <c r="A55" s="27" t="s">
        <v>294</v>
      </c>
      <c r="B55" s="18">
        <v>103</v>
      </c>
      <c r="C55" s="21">
        <v>0.2536945812807882</v>
      </c>
    </row>
    <row r="56" spans="1:30" x14ac:dyDescent="0.25">
      <c r="A56" s="27" t="s">
        <v>276</v>
      </c>
      <c r="B56" s="18">
        <v>58</v>
      </c>
      <c r="C56" s="21">
        <v>0.14285714285714285</v>
      </c>
    </row>
    <row r="57" spans="1:30" x14ac:dyDescent="0.25">
      <c r="A57" s="27" t="s">
        <v>293</v>
      </c>
      <c r="B57" s="18">
        <v>58</v>
      </c>
      <c r="C57" s="21">
        <v>0.14285714285714285</v>
      </c>
    </row>
    <row r="58" spans="1:30" x14ac:dyDescent="0.25">
      <c r="A58" s="27" t="s">
        <v>275</v>
      </c>
      <c r="B58" s="18">
        <v>48</v>
      </c>
      <c r="C58" s="21">
        <v>0.11822660098522167</v>
      </c>
    </row>
    <row r="59" spans="1:30" x14ac:dyDescent="0.25">
      <c r="A59" s="27" t="s">
        <v>64</v>
      </c>
      <c r="B59" s="18">
        <v>16</v>
      </c>
      <c r="C59" s="21">
        <v>3.9408866995073892E-2</v>
      </c>
    </row>
    <row r="62" spans="1:30" x14ac:dyDescent="0.25">
      <c r="A62" s="87" t="s">
        <v>394</v>
      </c>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row>
    <row r="63" spans="1:30" x14ac:dyDescent="0.25">
      <c r="A63" s="22" t="s">
        <v>279</v>
      </c>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spans="1:30" ht="30" x14ac:dyDescent="0.25">
      <c r="A64" s="75"/>
      <c r="B64" s="77" t="s">
        <v>62</v>
      </c>
      <c r="C64" s="77" t="s">
        <v>75</v>
      </c>
    </row>
    <row r="65" spans="1:36" x14ac:dyDescent="0.25">
      <c r="A65" s="27" t="s">
        <v>297</v>
      </c>
      <c r="B65" s="18">
        <v>268</v>
      </c>
      <c r="C65" s="21">
        <v>0.66009852216748766</v>
      </c>
    </row>
    <row r="66" spans="1:36" x14ac:dyDescent="0.25">
      <c r="A66" s="27" t="s">
        <v>299</v>
      </c>
      <c r="B66" s="18">
        <v>140</v>
      </c>
      <c r="C66" s="21">
        <v>0.34482758620689657</v>
      </c>
    </row>
    <row r="67" spans="1:36" x14ac:dyDescent="0.25">
      <c r="A67" s="27" t="s">
        <v>298</v>
      </c>
      <c r="B67" s="18">
        <v>133</v>
      </c>
      <c r="C67" s="21">
        <v>0.32758620689655171</v>
      </c>
    </row>
    <row r="68" spans="1:36" x14ac:dyDescent="0.25">
      <c r="A68" s="27" t="s">
        <v>295</v>
      </c>
      <c r="B68" s="18">
        <v>114</v>
      </c>
      <c r="C68" s="21">
        <v>0.28078817733990147</v>
      </c>
    </row>
    <row r="69" spans="1:36" x14ac:dyDescent="0.25">
      <c r="A69" s="27" t="s">
        <v>296</v>
      </c>
      <c r="B69" s="18">
        <v>107</v>
      </c>
      <c r="C69" s="21">
        <v>0.26354679802955666</v>
      </c>
    </row>
    <row r="70" spans="1:36" x14ac:dyDescent="0.25">
      <c r="A70" s="27" t="s">
        <v>303</v>
      </c>
      <c r="B70" s="18">
        <v>104</v>
      </c>
      <c r="C70" s="21">
        <v>0.25615763546798032</v>
      </c>
    </row>
    <row r="71" spans="1:36" x14ac:dyDescent="0.25">
      <c r="A71" s="27" t="s">
        <v>301</v>
      </c>
      <c r="B71" s="18">
        <v>67</v>
      </c>
      <c r="C71" s="21">
        <v>0.16502463054187191</v>
      </c>
    </row>
    <row r="72" spans="1:36" x14ac:dyDescent="0.25">
      <c r="A72" s="27" t="s">
        <v>300</v>
      </c>
      <c r="B72" s="18">
        <v>57</v>
      </c>
      <c r="C72" s="21">
        <v>0.14039408866995073</v>
      </c>
    </row>
    <row r="73" spans="1:36" x14ac:dyDescent="0.25">
      <c r="A73" s="27" t="s">
        <v>302</v>
      </c>
      <c r="B73" s="18">
        <v>20</v>
      </c>
      <c r="C73" s="21">
        <v>4.9261083743842367E-2</v>
      </c>
    </row>
    <row r="74" spans="1:36" x14ac:dyDescent="0.25">
      <c r="A74" s="27" t="s">
        <v>64</v>
      </c>
      <c r="B74" s="18">
        <v>16</v>
      </c>
      <c r="C74" s="21">
        <v>3.9408866995073892E-2</v>
      </c>
    </row>
    <row r="77" spans="1:36" x14ac:dyDescent="0.25">
      <c r="A77" s="87" t="s">
        <v>395</v>
      </c>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row>
    <row r="78" spans="1:36" x14ac:dyDescent="0.25">
      <c r="A78" s="22" t="s">
        <v>310</v>
      </c>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row>
    <row r="79" spans="1:36" ht="30" x14ac:dyDescent="0.25">
      <c r="A79" s="75"/>
      <c r="B79" s="77" t="s">
        <v>62</v>
      </c>
      <c r="C79" s="77" t="s">
        <v>75</v>
      </c>
      <c r="AI79" t="s">
        <v>304</v>
      </c>
      <c r="AJ79" s="24">
        <v>0.61576354679802958</v>
      </c>
    </row>
    <row r="80" spans="1:36" x14ac:dyDescent="0.25">
      <c r="A80" s="27" t="s">
        <v>304</v>
      </c>
      <c r="B80" s="18">
        <v>250</v>
      </c>
      <c r="C80" s="21">
        <v>0.61576354679802958</v>
      </c>
      <c r="AI80" t="s">
        <v>305</v>
      </c>
      <c r="AJ80" s="24">
        <v>0.37684729064039407</v>
      </c>
    </row>
    <row r="81" spans="1:36" x14ac:dyDescent="0.25">
      <c r="A81" s="27" t="s">
        <v>305</v>
      </c>
      <c r="B81" s="18">
        <v>153</v>
      </c>
      <c r="C81" s="21">
        <v>0.37684729064039407</v>
      </c>
      <c r="AI81" t="s">
        <v>306</v>
      </c>
      <c r="AJ81" s="24">
        <v>0.34482758620689657</v>
      </c>
    </row>
    <row r="82" spans="1:36" x14ac:dyDescent="0.25">
      <c r="A82" s="27" t="s">
        <v>306</v>
      </c>
      <c r="B82" s="18">
        <v>140</v>
      </c>
      <c r="C82" s="21">
        <v>0.34482758620689657</v>
      </c>
      <c r="AI82" t="s">
        <v>307</v>
      </c>
      <c r="AJ82" s="24">
        <v>0.33990147783251229</v>
      </c>
    </row>
    <row r="83" spans="1:36" x14ac:dyDescent="0.25">
      <c r="A83" s="27" t="s">
        <v>307</v>
      </c>
      <c r="B83" s="18">
        <v>138</v>
      </c>
      <c r="C83" s="21">
        <v>0.33990147783251229</v>
      </c>
      <c r="AI83" t="s">
        <v>295</v>
      </c>
      <c r="AJ83" s="24">
        <v>0.31034482758620691</v>
      </c>
    </row>
    <row r="84" spans="1:36" x14ac:dyDescent="0.25">
      <c r="A84" s="27" t="s">
        <v>295</v>
      </c>
      <c r="B84" s="18">
        <v>126</v>
      </c>
      <c r="C84" s="21">
        <v>0.31034482758620691</v>
      </c>
      <c r="AI84" t="s">
        <v>296</v>
      </c>
      <c r="AJ84" s="24">
        <v>0.19704433497536947</v>
      </c>
    </row>
    <row r="85" spans="1:36" x14ac:dyDescent="0.25">
      <c r="A85" s="27" t="s">
        <v>296</v>
      </c>
      <c r="B85" s="18">
        <v>80</v>
      </c>
      <c r="C85" s="21">
        <v>0.19704433497536947</v>
      </c>
      <c r="AI85" t="s">
        <v>309</v>
      </c>
      <c r="AJ85" s="24">
        <v>0.19211822660098521</v>
      </c>
    </row>
    <row r="86" spans="1:36" ht="30" x14ac:dyDescent="0.25">
      <c r="A86" s="27" t="s">
        <v>309</v>
      </c>
      <c r="B86" s="18">
        <v>78</v>
      </c>
      <c r="C86" s="21">
        <v>0.19211822660098521</v>
      </c>
      <c r="AI86" t="s">
        <v>308</v>
      </c>
      <c r="AJ86" s="24">
        <v>0.10344827586206896</v>
      </c>
    </row>
    <row r="87" spans="1:36" x14ac:dyDescent="0.25">
      <c r="A87" s="27" t="s">
        <v>308</v>
      </c>
      <c r="B87" s="18">
        <v>42</v>
      </c>
      <c r="C87" s="21">
        <v>0.10344827586206896</v>
      </c>
      <c r="AI87" s="14" t="s">
        <v>61</v>
      </c>
      <c r="AJ87" s="31">
        <v>5.4187192118226604E-2</v>
      </c>
    </row>
    <row r="88" spans="1:36" x14ac:dyDescent="0.25">
      <c r="A88" s="27" t="s">
        <v>209</v>
      </c>
      <c r="B88" s="18">
        <v>22</v>
      </c>
      <c r="C88" s="21">
        <v>5.4187192118226604E-2</v>
      </c>
      <c r="AI88" s="25" t="s">
        <v>302</v>
      </c>
      <c r="AJ88" s="26">
        <v>3.9408866995073892E-2</v>
      </c>
    </row>
    <row r="89" spans="1:36" x14ac:dyDescent="0.25">
      <c r="A89" s="27" t="s">
        <v>302</v>
      </c>
      <c r="B89" s="18">
        <v>16</v>
      </c>
      <c r="C89" s="21">
        <v>3.9408866995073892E-2</v>
      </c>
    </row>
  </sheetData>
  <sheetProtection algorithmName="SHA-512" hashValue="ADN86Md2Ac6rKw6xVMZvE0bsOJ1l3BHWCF3jcNRcFAG6pMjNOu06gtJqXE9REEmZilvefUZ3/TYL3M6+c4z6Fw==" saltValue="JaPp8/xKn6w19hsiq4GfSA==" spinCount="100000" sheet="1" objects="1" scenarios="1"/>
  <sortState ref="A80:C89">
    <sortCondition descending="1" ref="C80:C89"/>
  </sortState>
  <mergeCells count="2">
    <mergeCell ref="A62:AD62"/>
    <mergeCell ref="A77:AD7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DB11D-60E1-41A6-B900-04ABB2FB0DB6}">
  <sheetPr>
    <tabColor rgb="FFE3465C"/>
  </sheetPr>
  <dimension ref="A1:AD63"/>
  <sheetViews>
    <sheetView zoomScale="89" zoomScaleNormal="89" workbookViewId="0"/>
  </sheetViews>
  <sheetFormatPr defaultRowHeight="15" x14ac:dyDescent="0.25"/>
  <cols>
    <col min="1" max="1" width="62.140625" customWidth="1"/>
    <col min="2" max="2" width="15.85546875" customWidth="1"/>
    <col min="3" max="3" width="14.7109375" customWidth="1"/>
  </cols>
  <sheetData>
    <row r="1" spans="1:30" x14ac:dyDescent="0.25">
      <c r="A1" s="80" t="s">
        <v>397</v>
      </c>
    </row>
    <row r="2" spans="1:30" s="9" customFormat="1" x14ac:dyDescent="0.25"/>
    <row r="3" spans="1:30" s="9" customFormat="1" x14ac:dyDescent="0.25">
      <c r="A3" s="87" t="s">
        <v>396</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row>
    <row r="4" spans="1:30" s="9" customFormat="1" x14ac:dyDescent="0.25">
      <c r="A4" s="22" t="s">
        <v>339</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row>
    <row r="5" spans="1:30" s="9" customFormat="1" ht="30" x14ac:dyDescent="0.25">
      <c r="A5" s="78"/>
      <c r="B5" s="79" t="s">
        <v>62</v>
      </c>
      <c r="C5" s="79" t="s">
        <v>75</v>
      </c>
      <c r="D5"/>
      <c r="E5"/>
      <c r="F5"/>
      <c r="G5"/>
      <c r="H5"/>
      <c r="I5"/>
      <c r="J5"/>
      <c r="K5"/>
      <c r="L5"/>
      <c r="M5"/>
      <c r="N5"/>
      <c r="O5"/>
      <c r="P5"/>
      <c r="Q5"/>
      <c r="R5"/>
      <c r="S5"/>
      <c r="T5"/>
      <c r="U5"/>
      <c r="V5"/>
      <c r="W5"/>
      <c r="X5"/>
      <c r="Y5"/>
      <c r="Z5"/>
      <c r="AA5"/>
      <c r="AB5"/>
      <c r="AC5"/>
      <c r="AD5"/>
    </row>
    <row r="6" spans="1:30" s="9" customFormat="1" x14ac:dyDescent="0.25">
      <c r="A6" s="17" t="s">
        <v>335</v>
      </c>
      <c r="B6" s="18">
        <v>185</v>
      </c>
      <c r="C6" s="21">
        <v>0.45566502463054187</v>
      </c>
      <c r="D6"/>
      <c r="E6"/>
      <c r="F6"/>
      <c r="G6"/>
      <c r="H6"/>
      <c r="I6"/>
      <c r="J6"/>
      <c r="K6"/>
      <c r="L6"/>
      <c r="M6"/>
      <c r="N6"/>
      <c r="O6"/>
      <c r="P6"/>
      <c r="Q6"/>
      <c r="R6"/>
      <c r="S6"/>
      <c r="T6"/>
      <c r="U6"/>
      <c r="V6"/>
      <c r="W6"/>
      <c r="X6"/>
      <c r="Y6"/>
      <c r="Z6"/>
      <c r="AA6"/>
      <c r="AB6"/>
      <c r="AC6"/>
      <c r="AD6"/>
    </row>
    <row r="7" spans="1:30" s="9" customFormat="1" x14ac:dyDescent="0.25">
      <c r="A7" s="17" t="s">
        <v>334</v>
      </c>
      <c r="B7" s="18">
        <v>77</v>
      </c>
      <c r="C7" s="21">
        <v>0.18965517241379309</v>
      </c>
      <c r="D7"/>
      <c r="E7"/>
      <c r="F7"/>
      <c r="G7"/>
      <c r="H7"/>
      <c r="I7"/>
      <c r="J7"/>
      <c r="K7"/>
      <c r="L7"/>
      <c r="M7"/>
      <c r="N7"/>
      <c r="O7"/>
      <c r="P7"/>
      <c r="Q7"/>
      <c r="R7"/>
      <c r="S7"/>
      <c r="T7"/>
      <c r="U7"/>
      <c r="V7"/>
      <c r="W7"/>
      <c r="X7"/>
      <c r="Y7"/>
      <c r="Z7"/>
      <c r="AA7"/>
      <c r="AB7"/>
      <c r="AC7"/>
      <c r="AD7"/>
    </row>
    <row r="8" spans="1:30" s="9" customFormat="1" x14ac:dyDescent="0.25">
      <c r="A8" s="17" t="s">
        <v>336</v>
      </c>
      <c r="B8" s="18">
        <v>64</v>
      </c>
      <c r="C8" s="21">
        <v>0.15763546798029557</v>
      </c>
      <c r="D8"/>
      <c r="E8"/>
      <c r="F8"/>
      <c r="G8"/>
      <c r="H8"/>
      <c r="I8"/>
      <c r="J8"/>
      <c r="K8"/>
      <c r="L8"/>
      <c r="M8"/>
      <c r="N8"/>
      <c r="O8"/>
      <c r="P8"/>
      <c r="Q8"/>
      <c r="R8"/>
      <c r="S8"/>
      <c r="T8"/>
      <c r="U8"/>
      <c r="V8"/>
      <c r="W8"/>
      <c r="X8"/>
      <c r="Y8"/>
      <c r="Z8"/>
      <c r="AA8"/>
      <c r="AB8"/>
      <c r="AC8"/>
      <c r="AD8"/>
    </row>
    <row r="9" spans="1:30" s="9" customFormat="1" x14ac:dyDescent="0.25">
      <c r="A9" s="17" t="s">
        <v>325</v>
      </c>
      <c r="B9" s="18">
        <v>31</v>
      </c>
      <c r="C9" s="21">
        <v>7.6354679802955669E-2</v>
      </c>
      <c r="D9"/>
      <c r="E9"/>
      <c r="F9"/>
      <c r="G9"/>
      <c r="H9"/>
      <c r="I9"/>
      <c r="J9"/>
      <c r="K9"/>
      <c r="L9"/>
      <c r="M9"/>
      <c r="N9"/>
      <c r="O9"/>
      <c r="P9"/>
      <c r="Q9"/>
      <c r="R9"/>
      <c r="S9"/>
      <c r="T9"/>
      <c r="U9"/>
      <c r="V9"/>
      <c r="W9"/>
      <c r="X9"/>
      <c r="Y9"/>
      <c r="Z9"/>
      <c r="AA9"/>
      <c r="AB9"/>
      <c r="AC9"/>
      <c r="AD9"/>
    </row>
    <row r="10" spans="1:30" s="9" customFormat="1" x14ac:dyDescent="0.25">
      <c r="A10" s="17" t="s">
        <v>337</v>
      </c>
      <c r="B10" s="18">
        <v>23</v>
      </c>
      <c r="C10" s="21">
        <v>5.6650246305418719E-2</v>
      </c>
      <c r="D10"/>
      <c r="E10"/>
      <c r="F10"/>
      <c r="G10"/>
      <c r="H10"/>
      <c r="I10"/>
      <c r="J10"/>
      <c r="K10"/>
      <c r="L10"/>
      <c r="M10"/>
      <c r="N10"/>
      <c r="O10"/>
      <c r="P10"/>
      <c r="Q10"/>
      <c r="R10"/>
      <c r="S10"/>
      <c r="T10"/>
      <c r="U10"/>
      <c r="V10"/>
      <c r="W10"/>
      <c r="X10"/>
      <c r="Y10"/>
      <c r="Z10"/>
      <c r="AA10"/>
      <c r="AB10"/>
      <c r="AC10"/>
      <c r="AD10"/>
    </row>
    <row r="11" spans="1:30" s="9" customFormat="1" x14ac:dyDescent="0.25">
      <c r="A11" s="17" t="s">
        <v>338</v>
      </c>
      <c r="B11" s="18">
        <v>17</v>
      </c>
      <c r="C11" s="21">
        <v>4.1871921182266007E-2</v>
      </c>
      <c r="D11"/>
      <c r="E11"/>
      <c r="F11"/>
      <c r="G11"/>
      <c r="H11"/>
      <c r="I11"/>
      <c r="J11"/>
      <c r="K11"/>
      <c r="L11"/>
      <c r="M11"/>
      <c r="N11"/>
      <c r="O11"/>
      <c r="P11"/>
      <c r="Q11"/>
      <c r="R11"/>
      <c r="S11"/>
      <c r="T11"/>
      <c r="U11"/>
      <c r="V11"/>
      <c r="W11"/>
      <c r="X11"/>
      <c r="Y11"/>
      <c r="Z11"/>
      <c r="AA11"/>
      <c r="AB11"/>
      <c r="AC11"/>
      <c r="AD11"/>
    </row>
    <row r="12" spans="1:30" s="9" customFormat="1" x14ac:dyDescent="0.25">
      <c r="A12" s="17" t="s">
        <v>209</v>
      </c>
      <c r="B12" s="18">
        <v>9</v>
      </c>
      <c r="C12" s="21">
        <v>2.2167487684729065E-2</v>
      </c>
      <c r="D12"/>
      <c r="E12"/>
      <c r="F12"/>
      <c r="G12"/>
      <c r="H12"/>
      <c r="I12"/>
      <c r="J12"/>
      <c r="K12"/>
      <c r="L12"/>
      <c r="M12"/>
      <c r="N12"/>
      <c r="O12"/>
      <c r="P12"/>
      <c r="Q12"/>
      <c r="R12"/>
      <c r="S12"/>
      <c r="T12"/>
      <c r="U12"/>
      <c r="V12"/>
      <c r="W12"/>
      <c r="X12"/>
      <c r="Y12"/>
      <c r="Z12"/>
      <c r="AA12"/>
      <c r="AB12"/>
      <c r="AC12"/>
      <c r="AD12"/>
    </row>
    <row r="13" spans="1:30" s="9" customFormat="1" x14ac:dyDescent="0.25"/>
    <row r="14" spans="1:30" s="9" customFormat="1" x14ac:dyDescent="0.25"/>
    <row r="15" spans="1:30" x14ac:dyDescent="0.25">
      <c r="A15" s="22" t="s">
        <v>398</v>
      </c>
    </row>
    <row r="16" spans="1:30" s="12" customFormat="1" x14ac:dyDescent="0.25">
      <c r="A16" s="74" t="s">
        <v>317</v>
      </c>
    </row>
    <row r="17" spans="1:3" ht="30" x14ac:dyDescent="0.25">
      <c r="A17" s="78"/>
      <c r="B17" s="79" t="s">
        <v>62</v>
      </c>
      <c r="C17" s="79" t="s">
        <v>75</v>
      </c>
    </row>
    <row r="18" spans="1:3" x14ac:dyDescent="0.25">
      <c r="A18" s="17" t="s">
        <v>311</v>
      </c>
      <c r="B18" s="18">
        <v>193</v>
      </c>
      <c r="C18" s="21">
        <v>0.47536945812807879</v>
      </c>
    </row>
    <row r="19" spans="1:3" x14ac:dyDescent="0.25">
      <c r="A19" s="17" t="s">
        <v>312</v>
      </c>
      <c r="B19" s="18">
        <v>178</v>
      </c>
      <c r="C19" s="21">
        <v>0.43842364532019706</v>
      </c>
    </row>
    <row r="20" spans="1:3" x14ac:dyDescent="0.25">
      <c r="A20" s="17" t="s">
        <v>313</v>
      </c>
      <c r="B20" s="18">
        <v>171</v>
      </c>
      <c r="C20" s="21">
        <v>0.4211822660098522</v>
      </c>
    </row>
    <row r="21" spans="1:3" x14ac:dyDescent="0.25">
      <c r="A21" s="17" t="s">
        <v>321</v>
      </c>
      <c r="B21" s="18">
        <v>89</v>
      </c>
      <c r="C21" s="21">
        <v>0.21921182266009853</v>
      </c>
    </row>
    <row r="22" spans="1:3" x14ac:dyDescent="0.25">
      <c r="A22" s="17" t="s">
        <v>318</v>
      </c>
      <c r="B22" s="18">
        <v>87</v>
      </c>
      <c r="C22" s="21">
        <v>0.21428571428571427</v>
      </c>
    </row>
    <row r="23" spans="1:3" x14ac:dyDescent="0.25">
      <c r="A23" s="17" t="s">
        <v>323</v>
      </c>
      <c r="B23" s="18">
        <v>70</v>
      </c>
      <c r="C23" s="21">
        <v>0.17241379310344829</v>
      </c>
    </row>
    <row r="24" spans="1:3" x14ac:dyDescent="0.25">
      <c r="A24" s="17" t="s">
        <v>319</v>
      </c>
      <c r="B24" s="18">
        <v>61</v>
      </c>
      <c r="C24" s="21">
        <v>0.15024630541871922</v>
      </c>
    </row>
    <row r="25" spans="1:3" x14ac:dyDescent="0.25">
      <c r="A25" s="17" t="s">
        <v>320</v>
      </c>
      <c r="B25" s="18">
        <v>46</v>
      </c>
      <c r="C25" s="21">
        <v>0.11330049261083744</v>
      </c>
    </row>
    <row r="26" spans="1:3" x14ac:dyDescent="0.25">
      <c r="A26" s="17" t="s">
        <v>322</v>
      </c>
      <c r="B26" s="18">
        <v>42</v>
      </c>
      <c r="C26" s="21">
        <v>0.10344827586206896</v>
      </c>
    </row>
    <row r="27" spans="1:3" x14ac:dyDescent="0.25">
      <c r="A27" s="17" t="s">
        <v>324</v>
      </c>
      <c r="B27" s="18">
        <v>29</v>
      </c>
      <c r="C27" s="21">
        <v>7.1428571428571425E-2</v>
      </c>
    </row>
    <row r="28" spans="1:3" x14ac:dyDescent="0.25">
      <c r="A28" s="17" t="s">
        <v>325</v>
      </c>
      <c r="B28" s="18">
        <v>28</v>
      </c>
      <c r="C28" s="21">
        <v>6.8965517241379309E-2</v>
      </c>
    </row>
    <row r="29" spans="1:3" x14ac:dyDescent="0.25">
      <c r="A29" s="17" t="s">
        <v>209</v>
      </c>
      <c r="B29" s="18">
        <v>16</v>
      </c>
      <c r="C29" s="21">
        <v>3.9408866995073892E-2</v>
      </c>
    </row>
    <row r="30" spans="1:3" x14ac:dyDescent="0.25">
      <c r="B30" s="23"/>
      <c r="C30" s="24"/>
    </row>
    <row r="32" spans="1:3" x14ac:dyDescent="0.25">
      <c r="A32" s="22" t="s">
        <v>399</v>
      </c>
    </row>
    <row r="33" spans="1:3" s="12" customFormat="1" x14ac:dyDescent="0.25">
      <c r="A33" s="74" t="s">
        <v>326</v>
      </c>
    </row>
    <row r="34" spans="1:3" ht="30" x14ac:dyDescent="0.25">
      <c r="A34" s="78"/>
      <c r="B34" s="79" t="s">
        <v>62</v>
      </c>
      <c r="C34" s="79" t="s">
        <v>75</v>
      </c>
    </row>
    <row r="35" spans="1:3" x14ac:dyDescent="0.25">
      <c r="A35" s="17" t="s">
        <v>314</v>
      </c>
      <c r="B35" s="18">
        <v>153</v>
      </c>
      <c r="C35" s="21">
        <v>0.37684729064039407</v>
      </c>
    </row>
    <row r="36" spans="1:3" x14ac:dyDescent="0.25">
      <c r="A36" s="17" t="s">
        <v>315</v>
      </c>
      <c r="B36" s="18">
        <v>107</v>
      </c>
      <c r="C36" s="21">
        <v>0.26354679802955666</v>
      </c>
    </row>
    <row r="37" spans="1:3" x14ac:dyDescent="0.25">
      <c r="A37" s="17" t="s">
        <v>316</v>
      </c>
      <c r="B37" s="18">
        <v>106</v>
      </c>
      <c r="C37" s="21">
        <v>0.26108374384236455</v>
      </c>
    </row>
    <row r="38" spans="1:3" x14ac:dyDescent="0.25">
      <c r="A38" s="17" t="s">
        <v>325</v>
      </c>
      <c r="B38" s="18">
        <v>95</v>
      </c>
      <c r="C38" s="21">
        <v>0.23399014778325122</v>
      </c>
    </row>
    <row r="39" spans="1:3" x14ac:dyDescent="0.25">
      <c r="A39" s="17" t="s">
        <v>328</v>
      </c>
      <c r="B39" s="18">
        <v>86</v>
      </c>
      <c r="C39" s="21">
        <v>0.21182266009852216</v>
      </c>
    </row>
    <row r="40" spans="1:3" x14ac:dyDescent="0.25">
      <c r="A40" s="17" t="s">
        <v>327</v>
      </c>
      <c r="B40" s="18">
        <v>77</v>
      </c>
      <c r="C40" s="21">
        <v>0.18965517241379309</v>
      </c>
    </row>
    <row r="41" spans="1:3" x14ac:dyDescent="0.25">
      <c r="A41" s="17" t="s">
        <v>329</v>
      </c>
      <c r="B41" s="18">
        <v>63</v>
      </c>
      <c r="C41" s="21">
        <v>0.15517241379310345</v>
      </c>
    </row>
    <row r="42" spans="1:3" x14ac:dyDescent="0.25">
      <c r="A42" s="17" t="s">
        <v>331</v>
      </c>
      <c r="B42" s="18">
        <v>57</v>
      </c>
      <c r="C42" s="21">
        <v>0.14039408866995073</v>
      </c>
    </row>
    <row r="43" spans="1:3" x14ac:dyDescent="0.25">
      <c r="A43" s="17" t="s">
        <v>332</v>
      </c>
      <c r="B43" s="18">
        <v>54</v>
      </c>
      <c r="C43" s="21">
        <v>0.13300492610837439</v>
      </c>
    </row>
    <row r="44" spans="1:3" x14ac:dyDescent="0.25">
      <c r="A44" s="17" t="s">
        <v>330</v>
      </c>
      <c r="B44" s="18">
        <v>52</v>
      </c>
      <c r="C44" s="21">
        <v>0.12807881773399016</v>
      </c>
    </row>
    <row r="45" spans="1:3" x14ac:dyDescent="0.25">
      <c r="A45" s="17" t="s">
        <v>333</v>
      </c>
      <c r="B45" s="18">
        <v>47</v>
      </c>
      <c r="C45" s="21">
        <v>0.11576354679802955</v>
      </c>
    </row>
    <row r="46" spans="1:3" x14ac:dyDescent="0.25">
      <c r="A46" s="17" t="s">
        <v>64</v>
      </c>
      <c r="B46" s="18">
        <v>23</v>
      </c>
      <c r="C46" s="21">
        <v>5.6650246305418719E-2</v>
      </c>
    </row>
    <row r="49" spans="1:30" x14ac:dyDescent="0.25">
      <c r="A49" s="87" t="s">
        <v>400</v>
      </c>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row>
    <row r="50" spans="1:30" x14ac:dyDescent="0.25">
      <c r="A50" s="22" t="s">
        <v>350</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spans="1:30" ht="30" x14ac:dyDescent="0.25">
      <c r="A51" s="78"/>
      <c r="B51" s="79" t="s">
        <v>62</v>
      </c>
      <c r="C51" s="79" t="s">
        <v>75</v>
      </c>
    </row>
    <row r="52" spans="1:30" x14ac:dyDescent="0.25">
      <c r="A52" s="27" t="s">
        <v>349</v>
      </c>
      <c r="B52" s="18">
        <v>120</v>
      </c>
      <c r="C52" s="21">
        <v>0.29556650246305421</v>
      </c>
    </row>
    <row r="53" spans="1:30" x14ac:dyDescent="0.25">
      <c r="A53" s="27" t="s">
        <v>341</v>
      </c>
      <c r="B53" s="18">
        <v>107</v>
      </c>
      <c r="C53" s="21">
        <v>0.26354679802955666</v>
      </c>
    </row>
    <row r="54" spans="1:30" x14ac:dyDescent="0.25">
      <c r="A54" s="27" t="s">
        <v>340</v>
      </c>
      <c r="B54" s="18">
        <v>102</v>
      </c>
      <c r="C54" s="21">
        <v>0.25123152709359609</v>
      </c>
    </row>
    <row r="55" spans="1:30" ht="30" x14ac:dyDescent="0.25">
      <c r="A55" s="27" t="s">
        <v>342</v>
      </c>
      <c r="B55" s="18">
        <v>61</v>
      </c>
      <c r="C55" s="21">
        <v>0.15024630541871922</v>
      </c>
    </row>
    <row r="56" spans="1:30" x14ac:dyDescent="0.25">
      <c r="A56" s="27" t="s">
        <v>343</v>
      </c>
      <c r="B56" s="18">
        <v>57</v>
      </c>
      <c r="C56" s="21">
        <v>0.14039408866995073</v>
      </c>
    </row>
    <row r="57" spans="1:30" x14ac:dyDescent="0.25">
      <c r="A57" s="27" t="s">
        <v>346</v>
      </c>
      <c r="B57" s="18">
        <v>54</v>
      </c>
      <c r="C57" s="21">
        <v>0.13300492610837439</v>
      </c>
    </row>
    <row r="58" spans="1:30" x14ac:dyDescent="0.25">
      <c r="A58" s="27" t="s">
        <v>209</v>
      </c>
      <c r="B58" s="18">
        <v>50</v>
      </c>
      <c r="C58" s="21">
        <v>0.12315270935960591</v>
      </c>
    </row>
    <row r="59" spans="1:30" x14ac:dyDescent="0.25">
      <c r="A59" s="27" t="s">
        <v>345</v>
      </c>
      <c r="B59" s="18">
        <v>48</v>
      </c>
      <c r="C59" s="21">
        <v>0.11822660098522167</v>
      </c>
    </row>
    <row r="60" spans="1:30" x14ac:dyDescent="0.25">
      <c r="A60" s="27" t="s">
        <v>325</v>
      </c>
      <c r="B60" s="18">
        <v>41</v>
      </c>
      <c r="C60" s="21">
        <v>0.10098522167487685</v>
      </c>
    </row>
    <row r="61" spans="1:30" x14ac:dyDescent="0.25">
      <c r="A61" s="27" t="s">
        <v>344</v>
      </c>
      <c r="B61" s="18">
        <v>31</v>
      </c>
      <c r="C61" s="21">
        <v>7.6354679802955669E-2</v>
      </c>
    </row>
    <row r="62" spans="1:30" x14ac:dyDescent="0.25">
      <c r="A62" s="27" t="s">
        <v>347</v>
      </c>
      <c r="B62" s="18">
        <v>29</v>
      </c>
      <c r="C62" s="21">
        <v>7.1428571428571425E-2</v>
      </c>
    </row>
    <row r="63" spans="1:30" x14ac:dyDescent="0.25">
      <c r="A63" s="27" t="s">
        <v>348</v>
      </c>
      <c r="B63" s="18">
        <v>20</v>
      </c>
      <c r="C63" s="21">
        <v>4.9261083743842367E-2</v>
      </c>
    </row>
  </sheetData>
  <sheetProtection algorithmName="SHA-512" hashValue="E7vJYsnwz4bwL0YncLpENhsEk8lUupcu6ntM6Vewl1aumKk/9DOWR9Nc0b11okJGnFIAYdPFAEQB+6IcYR04mQ==" saltValue="KDq5Lh5J2OpRXpZYsN3K0g==" spinCount="100000" sheet="1" objects="1" scenarios="1"/>
  <sortState ref="A52:C63">
    <sortCondition descending="1" ref="C52:C63"/>
  </sortState>
  <mergeCells count="2">
    <mergeCell ref="A3:AD3"/>
    <mergeCell ref="A49:AD49"/>
  </mergeCells>
  <conditionalFormatting sqref="B30">
    <cfRule type="colorScale" priority="5">
      <colorScale>
        <cfvo type="min"/>
        <cfvo type="max"/>
        <color rgb="FFFFFFFF"/>
        <color rgb="FF006400"/>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 to the data</vt:lpstr>
      <vt:lpstr>10 biggest challenges</vt:lpstr>
      <vt:lpstr>Energy policy </vt:lpstr>
      <vt:lpstr>The UK's place in the world</vt:lpstr>
      <vt:lpstr>Investment and prices</vt:lpstr>
      <vt:lpstr>Climate change targets</vt:lpstr>
      <vt:lpstr>Decarbonising transport</vt:lpstr>
      <vt:lpstr>Diversity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Kinga Niemczyk</dc:creator>
  <cp:lastModifiedBy>Deane Somerville</cp:lastModifiedBy>
  <dcterms:created xsi:type="dcterms:W3CDTF">2018-06-14T09:32:26Z</dcterms:created>
  <dcterms:modified xsi:type="dcterms:W3CDTF">2018-06-14T15:37:13Z</dcterms:modified>
</cp:coreProperties>
</file>